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omari\OneDrive\Picture\Workout\Competitions\2024\LA PUPJ\Judging\"/>
    </mc:Choice>
  </mc:AlternateContent>
  <xr:revisionPtr revIDLastSave="0" documentId="13_ncr:1_{95D88F20-DF99-40DD-8995-FAF74B6F4E4E}" xr6:coauthVersionLast="47" xr6:coauthVersionMax="47" xr10:uidLastSave="{00000000-0000-0000-0000-000000000000}"/>
  <bookViews>
    <workbookView xWindow="-110" yWindow="-110" windowWidth="19420" windowHeight="10300" tabRatio="701" xr2:uid="{00000000-000D-0000-FFFF-FFFF00000000}"/>
  </bookViews>
  <sheets>
    <sheet name="LW Results - Overall Rank" sheetId="9" r:id="rId1"/>
    <sheet name="LW Results - Events" sheetId="10" r:id="rId2"/>
    <sheet name="LW Scoresheet" sheetId="8" r:id="rId3"/>
    <sheet name="LIGHTWEIGHT ECI 1000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8" i="9" l="1"/>
  <c r="AE14" i="9"/>
  <c r="AE7" i="9"/>
  <c r="AE6" i="9"/>
  <c r="AE5" i="9"/>
  <c r="R114" i="3"/>
  <c r="R113" i="3"/>
  <c r="R112" i="3"/>
  <c r="R111" i="3"/>
  <c r="R110" i="3"/>
  <c r="R109" i="3"/>
  <c r="R108" i="3"/>
  <c r="R107" i="3"/>
  <c r="R106" i="3"/>
  <c r="R105" i="3"/>
  <c r="R104" i="3"/>
  <c r="R103" i="3"/>
  <c r="R102" i="3"/>
  <c r="R101" i="3"/>
  <c r="R100" i="3"/>
  <c r="R99" i="3"/>
  <c r="R98" i="3"/>
  <c r="R97" i="3"/>
  <c r="R96" i="3"/>
  <c r="R95" i="3"/>
  <c r="R94" i="3"/>
  <c r="R93" i="3"/>
  <c r="R92" i="3"/>
  <c r="R91" i="3"/>
  <c r="R90" i="3"/>
  <c r="R89" i="3"/>
  <c r="R88" i="3"/>
  <c r="R87" i="3"/>
  <c r="R86" i="3"/>
  <c r="R85" i="3"/>
  <c r="R84" i="3"/>
  <c r="R83" i="3"/>
  <c r="R82" i="3"/>
  <c r="R81" i="3"/>
  <c r="R80" i="3"/>
  <c r="R79" i="3"/>
  <c r="R78" i="3"/>
  <c r="R77" i="3"/>
  <c r="R76" i="3"/>
  <c r="R75" i="3"/>
  <c r="R74" i="3"/>
  <c r="R73" i="3"/>
  <c r="R72" i="3"/>
  <c r="R71" i="3"/>
  <c r="R70" i="3"/>
  <c r="R69" i="3"/>
  <c r="R68" i="3"/>
  <c r="R67" i="3"/>
  <c r="R66" i="3"/>
  <c r="R65" i="3"/>
  <c r="R64" i="3"/>
  <c r="R63" i="3"/>
  <c r="R62" i="3"/>
  <c r="R61" i="3"/>
  <c r="R60" i="3"/>
  <c r="R59" i="3"/>
  <c r="R58" i="3"/>
  <c r="R57" i="3"/>
  <c r="R56" i="3"/>
  <c r="R55" i="3"/>
  <c r="R54" i="3"/>
  <c r="R53" i="3"/>
  <c r="R52" i="3"/>
  <c r="R51" i="3"/>
  <c r="R50" i="3"/>
  <c r="R49" i="3"/>
  <c r="R48" i="3"/>
  <c r="R47" i="3"/>
  <c r="R46" i="3"/>
  <c r="R45" i="3"/>
  <c r="R44" i="3"/>
  <c r="O131" i="3"/>
  <c r="O130" i="3"/>
  <c r="O129" i="3"/>
  <c r="O128" i="3"/>
  <c r="O127" i="3"/>
  <c r="O126" i="3"/>
  <c r="O125" i="3"/>
  <c r="O124" i="3"/>
  <c r="O123" i="3"/>
  <c r="O122" i="3"/>
  <c r="O121" i="3"/>
  <c r="O120" i="3"/>
  <c r="O119" i="3"/>
  <c r="O118" i="3"/>
  <c r="O117" i="3"/>
  <c r="O116" i="3"/>
  <c r="O115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" i="3"/>
  <c r="I4" i="3"/>
  <c r="L4" i="3"/>
  <c r="O4" i="3"/>
  <c r="R4" i="3"/>
  <c r="F5" i="3"/>
  <c r="I5" i="3"/>
  <c r="L5" i="3"/>
  <c r="O5" i="3"/>
  <c r="R5" i="3"/>
  <c r="F6" i="3"/>
  <c r="I6" i="3"/>
  <c r="L6" i="3"/>
  <c r="O6" i="3"/>
  <c r="R6" i="3"/>
  <c r="F7" i="3"/>
  <c r="I7" i="3"/>
  <c r="L7" i="3"/>
  <c r="O7" i="3"/>
  <c r="R7" i="3"/>
  <c r="F8" i="3"/>
  <c r="I8" i="3"/>
  <c r="L8" i="3"/>
  <c r="O8" i="3"/>
  <c r="R8" i="3"/>
  <c r="F9" i="3"/>
  <c r="I9" i="3"/>
  <c r="L9" i="3"/>
  <c r="O9" i="3"/>
  <c r="R9" i="3"/>
  <c r="F10" i="3"/>
  <c r="I10" i="3"/>
  <c r="L10" i="3"/>
  <c r="O10" i="3"/>
  <c r="R10" i="3"/>
  <c r="F11" i="3"/>
  <c r="I11" i="3"/>
  <c r="L11" i="3"/>
  <c r="O11" i="3"/>
  <c r="R11" i="3"/>
  <c r="F12" i="3"/>
  <c r="I12" i="3"/>
  <c r="L12" i="3"/>
  <c r="O12" i="3"/>
  <c r="R12" i="3"/>
  <c r="F13" i="3"/>
  <c r="I13" i="3"/>
  <c r="L13" i="3"/>
  <c r="O13" i="3"/>
  <c r="R13" i="3"/>
  <c r="F14" i="3"/>
  <c r="I14" i="3"/>
  <c r="L14" i="3"/>
  <c r="O14" i="3"/>
  <c r="R14" i="3"/>
  <c r="F15" i="3"/>
  <c r="I15" i="3"/>
  <c r="L15" i="3"/>
  <c r="O15" i="3"/>
  <c r="R15" i="3"/>
  <c r="F16" i="3"/>
  <c r="I16" i="3"/>
  <c r="L16" i="3"/>
  <c r="O16" i="3"/>
  <c r="R16" i="3"/>
  <c r="F17" i="3"/>
  <c r="I17" i="3"/>
  <c r="L17" i="3"/>
  <c r="O17" i="3"/>
  <c r="R17" i="3"/>
  <c r="F18" i="3"/>
  <c r="I18" i="3"/>
  <c r="L18" i="3"/>
  <c r="O18" i="3"/>
  <c r="R18" i="3"/>
  <c r="F19" i="3"/>
  <c r="I19" i="3"/>
  <c r="L19" i="3"/>
  <c r="O19" i="3"/>
  <c r="R19" i="3"/>
  <c r="F20" i="3"/>
  <c r="I20" i="3"/>
  <c r="L20" i="3"/>
  <c r="O20" i="3"/>
  <c r="R20" i="3"/>
  <c r="F21" i="3"/>
  <c r="I21" i="3"/>
  <c r="L21" i="3"/>
  <c r="O21" i="3"/>
  <c r="R21" i="3"/>
  <c r="F22" i="3"/>
  <c r="I22" i="3"/>
  <c r="L22" i="3"/>
  <c r="O22" i="3"/>
  <c r="R22" i="3"/>
  <c r="F23" i="3"/>
  <c r="I23" i="3"/>
  <c r="L23" i="3"/>
  <c r="O23" i="3"/>
  <c r="R23" i="3"/>
  <c r="F24" i="3"/>
  <c r="I24" i="3"/>
  <c r="L24" i="3"/>
  <c r="O24" i="3"/>
  <c r="R24" i="3"/>
  <c r="F25" i="3"/>
  <c r="I25" i="3"/>
  <c r="L25" i="3"/>
  <c r="O25" i="3"/>
  <c r="R25" i="3"/>
  <c r="F26" i="3"/>
  <c r="I26" i="3"/>
  <c r="L26" i="3"/>
  <c r="O26" i="3"/>
  <c r="R26" i="3"/>
  <c r="F27" i="3"/>
  <c r="I27" i="3"/>
  <c r="L27" i="3"/>
  <c r="O27" i="3"/>
  <c r="R27" i="3"/>
  <c r="F28" i="3"/>
  <c r="I28" i="3"/>
  <c r="L28" i="3"/>
  <c r="O28" i="3"/>
  <c r="R28" i="3"/>
  <c r="F29" i="3"/>
  <c r="I29" i="3"/>
  <c r="L29" i="3"/>
  <c r="O29" i="3"/>
  <c r="R29" i="3"/>
  <c r="F30" i="3"/>
  <c r="I30" i="3"/>
  <c r="L30" i="3"/>
  <c r="O30" i="3"/>
  <c r="R30" i="3"/>
  <c r="F31" i="3"/>
  <c r="I31" i="3"/>
  <c r="L31" i="3"/>
  <c r="O31" i="3"/>
  <c r="R31" i="3"/>
  <c r="F32" i="3"/>
  <c r="I32" i="3"/>
  <c r="L32" i="3"/>
  <c r="O32" i="3"/>
  <c r="R32" i="3"/>
  <c r="F33" i="3"/>
  <c r="I33" i="3"/>
  <c r="L33" i="3"/>
  <c r="O33" i="3"/>
  <c r="R33" i="3"/>
  <c r="F34" i="3"/>
  <c r="I34" i="3"/>
  <c r="L34" i="3"/>
  <c r="O34" i="3"/>
  <c r="R34" i="3"/>
  <c r="F35" i="3"/>
  <c r="I35" i="3"/>
  <c r="L35" i="3"/>
  <c r="O35" i="3"/>
  <c r="R35" i="3"/>
  <c r="F36" i="3"/>
  <c r="I36" i="3"/>
  <c r="L36" i="3"/>
  <c r="O36" i="3"/>
  <c r="R36" i="3"/>
  <c r="F37" i="3"/>
  <c r="I37" i="3"/>
  <c r="L37" i="3"/>
  <c r="O37" i="3"/>
  <c r="R37" i="3"/>
  <c r="F38" i="3"/>
  <c r="I38" i="3"/>
  <c r="L38" i="3"/>
  <c r="O38" i="3"/>
  <c r="R38" i="3"/>
  <c r="F39" i="3"/>
  <c r="I39" i="3"/>
  <c r="L39" i="3"/>
  <c r="O39" i="3"/>
  <c r="R39" i="3"/>
  <c r="F40" i="3"/>
  <c r="I40" i="3"/>
  <c r="L40" i="3"/>
  <c r="O40" i="3"/>
  <c r="R40" i="3"/>
  <c r="F41" i="3"/>
  <c r="I41" i="3"/>
  <c r="L41" i="3"/>
  <c r="O41" i="3"/>
  <c r="R41" i="3"/>
  <c r="R42" i="3"/>
  <c r="O42" i="3"/>
  <c r="L42" i="3"/>
  <c r="I42" i="3"/>
  <c r="F42" i="3"/>
  <c r="R43" i="3"/>
  <c r="O43" i="3"/>
  <c r="L43" i="3"/>
  <c r="I43" i="3"/>
  <c r="F43" i="3"/>
</calcChain>
</file>

<file path=xl/sharedStrings.xml><?xml version="1.0" encoding="utf-8"?>
<sst xmlns="http://schemas.openxmlformats.org/spreadsheetml/2006/main" count="1214" uniqueCount="74">
  <si>
    <t>Order</t>
  </si>
  <si>
    <t>1a</t>
  </si>
  <si>
    <t>1b</t>
  </si>
  <si>
    <t>1c</t>
  </si>
  <si>
    <t>Athlete</t>
  </si>
  <si>
    <t>Pull-Ups</t>
  </si>
  <si>
    <t>Reps</t>
  </si>
  <si>
    <t>Rank</t>
  </si>
  <si>
    <t>ECI</t>
  </si>
  <si>
    <t>Belt</t>
  </si>
  <si>
    <t>Squats</t>
  </si>
  <si>
    <t>Dips</t>
  </si>
  <si>
    <t>Sit-Ups</t>
  </si>
  <si>
    <t>Push-Ups</t>
  </si>
  <si>
    <t>Overall</t>
  </si>
  <si>
    <t>Points</t>
  </si>
  <si>
    <r>
      <t xml:space="preserve">Platinum Belt
</t>
    </r>
    <r>
      <rPr>
        <sz val="16"/>
        <rFont val="Agency FB"/>
        <family val="2"/>
      </rPr>
      <t>[New Event Record]</t>
    </r>
  </si>
  <si>
    <t>+</t>
  </si>
  <si>
    <t>Black</t>
  </si>
  <si>
    <t>Platinum</t>
  </si>
  <si>
    <t>Brown</t>
  </si>
  <si>
    <t>Red</t>
  </si>
  <si>
    <t>Blue</t>
  </si>
  <si>
    <t>Grey</t>
  </si>
  <si>
    <t>White</t>
  </si>
  <si>
    <t>L I G H T W E I G H T</t>
  </si>
  <si>
    <t>Jason Gonzalez</t>
  </si>
  <si>
    <t>Johnathan Rickert</t>
  </si>
  <si>
    <t>Nelson Mendoza</t>
  </si>
  <si>
    <t>Januar Cervantes</t>
  </si>
  <si>
    <t>Omari Jinaki</t>
  </si>
  <si>
    <t>Ricardo Ramirez</t>
  </si>
  <si>
    <t>Anthony Ceja</t>
  </si>
  <si>
    <t>AJ Fernandez [MU]</t>
  </si>
  <si>
    <t>Robert Winings</t>
  </si>
  <si>
    <t>Jose Gordillo</t>
  </si>
  <si>
    <t>Juan Pinto [MU]</t>
  </si>
  <si>
    <t>YokeStatus</t>
  </si>
  <si>
    <t>David Avila [MU]</t>
  </si>
  <si>
    <t>Jorge Rodriguez</t>
  </si>
  <si>
    <t>Luis Chavez</t>
  </si>
  <si>
    <t>Jay Frazier [MU]</t>
  </si>
  <si>
    <t>Amin Mrknaci [MU]</t>
  </si>
  <si>
    <t>Albert Fernandez</t>
  </si>
  <si>
    <t>Khalid Fllowers [MU]</t>
  </si>
  <si>
    <t>Maxwell Macdougal</t>
  </si>
  <si>
    <t>Jack Olson</t>
  </si>
  <si>
    <t>P Duarte</t>
  </si>
  <si>
    <t>Francisco Asuncion</t>
  </si>
  <si>
    <t>Brayam Leycer [MU]</t>
  </si>
  <si>
    <t>Bryan Song</t>
  </si>
  <si>
    <t>Rahmouni Ilyes [MU]</t>
  </si>
  <si>
    <t>Jake Thompson</t>
  </si>
  <si>
    <t>Julio LandaVerde</t>
  </si>
  <si>
    <t>WITHDREW</t>
  </si>
  <si>
    <t>Walk-in A: Jason G (weigh-in shifted from HW to LW)</t>
  </si>
  <si>
    <t>Walk-in B: Randall (weigh-in shifted from HW to LW)</t>
  </si>
  <si>
    <t>Walk-in C: Casey (weigh-in shifted from HW to LW)</t>
  </si>
  <si>
    <t>OVERALL Rank</t>
  </si>
  <si>
    <t>Casey Johnson</t>
  </si>
  <si>
    <t>Rahmouni Ilyes</t>
  </si>
  <si>
    <t>Juan Pinto</t>
  </si>
  <si>
    <t>Khalid Fllowers</t>
  </si>
  <si>
    <t>Jay Frazier</t>
  </si>
  <si>
    <t>Amin Mrknaci</t>
  </si>
  <si>
    <t>David Avila</t>
  </si>
  <si>
    <t>Brayam Leycer</t>
  </si>
  <si>
    <t>Randall</t>
  </si>
  <si>
    <t>AJ Fernandez</t>
  </si>
  <si>
    <t>Medal Count</t>
  </si>
  <si>
    <t>Gold</t>
  </si>
  <si>
    <t>Silver</t>
  </si>
  <si>
    <t>Bronze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</si>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</sst>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4"/>
      <color theme="1"/>
      <name val="Agency FB"/>
      <family val="2"/>
    </font>
    <font>
      <b/>
      <sz val="24"/>
      <color theme="1"/>
      <name val="Agency FB"/>
      <family val="2"/>
    </font>
    <font>
      <b/>
      <sz val="14"/>
      <color theme="1"/>
      <name val="Agency FB"/>
      <family val="2"/>
    </font>
    <font>
      <sz val="22"/>
      <name val="Agency FB"/>
      <family val="2"/>
    </font>
    <font>
      <sz val="16"/>
      <name val="Agency FB"/>
      <family val="2"/>
    </font>
    <font>
      <sz val="14"/>
      <name val="Agency FB"/>
      <family val="2"/>
    </font>
    <font>
      <sz val="14"/>
      <color theme="0"/>
      <name val="Agency FB"/>
      <family val="2"/>
    </font>
    <font>
      <b/>
      <sz val="25"/>
      <color theme="1"/>
      <name val="Agency FB"/>
      <family val="2"/>
    </font>
    <font>
      <b/>
      <sz val="11"/>
      <color theme="4"/>
      <name val="Agency FB"/>
      <family val="2"/>
    </font>
    <font>
      <sz val="11"/>
      <name val="Agency FB"/>
      <family val="2"/>
    </font>
    <font>
      <b/>
      <sz val="11"/>
      <color theme="9"/>
      <name val="Agency FB"/>
      <family val="2"/>
    </font>
    <font>
      <sz val="11"/>
      <color theme="0"/>
      <name val="Agency FB"/>
      <family val="2"/>
    </font>
    <font>
      <b/>
      <sz val="11"/>
      <color theme="0"/>
      <name val="Agency FB"/>
      <family val="2"/>
    </font>
    <font>
      <b/>
      <sz val="11"/>
      <name val="Agency FB"/>
      <family val="2"/>
    </font>
    <font>
      <b/>
      <sz val="11"/>
      <color theme="1"/>
      <name val="Agency FB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7" fillId="2" borderId="0" xfId="0" quotePrefix="1" applyFont="1" applyFill="1"/>
    <xf numFmtId="1" fontId="7" fillId="2" borderId="0" xfId="0" applyNumberFormat="1" applyFont="1" applyFill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 vertical="center"/>
    </xf>
    <xf numFmtId="1" fontId="8" fillId="3" borderId="0" xfId="0" applyNumberFormat="1" applyFont="1" applyFill="1" applyAlignment="1">
      <alignment horizontal="center"/>
    </xf>
    <xf numFmtId="1" fontId="2" fillId="0" borderId="0" xfId="0" applyNumberFormat="1" applyFont="1" applyAlignment="1">
      <alignment horizontal="center"/>
    </xf>
    <xf numFmtId="0" fontId="8" fillId="4" borderId="0" xfId="0" applyFont="1" applyFill="1" applyAlignment="1">
      <alignment horizontal="center"/>
    </xf>
    <xf numFmtId="1" fontId="8" fillId="4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center"/>
    </xf>
    <xf numFmtId="1" fontId="8" fillId="5" borderId="0" xfId="0" applyNumberFormat="1" applyFont="1" applyFill="1" applyAlignment="1">
      <alignment horizontal="center"/>
    </xf>
    <xf numFmtId="0" fontId="8" fillId="6" borderId="0" xfId="0" applyFont="1" applyFill="1" applyAlignment="1">
      <alignment horizontal="center"/>
    </xf>
    <xf numFmtId="1" fontId="8" fillId="6" borderId="0" xfId="0" applyNumberFormat="1" applyFont="1" applyFill="1" applyAlignment="1">
      <alignment horizontal="center"/>
    </xf>
    <xf numFmtId="1" fontId="2" fillId="6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2" fillId="7" borderId="0" xfId="0" applyFont="1" applyFill="1" applyAlignment="1">
      <alignment horizontal="center"/>
    </xf>
    <xf numFmtId="1" fontId="2" fillId="7" borderId="0" xfId="0" applyNumberFormat="1" applyFont="1" applyFill="1" applyAlignment="1">
      <alignment horizontal="center"/>
    </xf>
    <xf numFmtId="0" fontId="8" fillId="7" borderId="0" xfId="0" applyFont="1" applyFill="1" applyAlignment="1">
      <alignment horizontal="center"/>
    </xf>
    <xf numFmtId="1" fontId="8" fillId="7" borderId="0" xfId="0" applyNumberFormat="1" applyFont="1" applyFill="1" applyAlignment="1">
      <alignment horizontal="center"/>
    </xf>
    <xf numFmtId="0" fontId="1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1" fontId="10" fillId="0" borderId="0" xfId="0" applyNumberFormat="1" applyFont="1" applyAlignment="1">
      <alignment horizontal="center"/>
    </xf>
    <xf numFmtId="1" fontId="11" fillId="0" borderId="5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1" fontId="12" fillId="0" borderId="0" xfId="0" applyNumberFormat="1" applyFont="1" applyAlignment="1">
      <alignment horizontal="center"/>
    </xf>
    <xf numFmtId="0" fontId="8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1" fontId="2" fillId="4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" fontId="2" fillId="5" borderId="0" xfId="0" applyNumberFormat="1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4" xfId="0" applyFont="1" applyFill="1" applyBorder="1" applyAlignment="1">
      <alignment horizontal="center"/>
    </xf>
    <xf numFmtId="1" fontId="10" fillId="2" borderId="0" xfId="0" applyNumberFormat="1" applyFont="1" applyFill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1" fontId="12" fillId="2" borderId="0" xfId="0" applyNumberFormat="1" applyFont="1" applyFill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4" fillId="8" borderId="4" xfId="0" applyFont="1" applyFill="1" applyBorder="1" applyAlignment="1">
      <alignment horizontal="center"/>
    </xf>
    <xf numFmtId="0" fontId="14" fillId="8" borderId="5" xfId="0" applyFont="1" applyFill="1" applyBorder="1" applyAlignment="1">
      <alignment horizontal="center"/>
    </xf>
    <xf numFmtId="0" fontId="14" fillId="7" borderId="4" xfId="0" applyFont="1" applyFill="1" applyBorder="1" applyAlignment="1">
      <alignment horizontal="center"/>
    </xf>
    <xf numFmtId="0" fontId="14" fillId="7" borderId="5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/>
    </xf>
    <xf numFmtId="0" fontId="14" fillId="9" borderId="4" xfId="0" applyFont="1" applyFill="1" applyBorder="1" applyAlignment="1">
      <alignment horizontal="center"/>
    </xf>
    <xf numFmtId="0" fontId="14" fillId="9" borderId="5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4" fillId="8" borderId="9" xfId="0" applyFont="1" applyFill="1" applyBorder="1" applyAlignment="1">
      <alignment horizontal="center"/>
    </xf>
    <xf numFmtId="0" fontId="14" fillId="8" borderId="10" xfId="0" applyFont="1" applyFill="1" applyBorder="1" applyAlignment="1">
      <alignment horizontal="center"/>
    </xf>
    <xf numFmtId="1" fontId="14" fillId="8" borderId="10" xfId="0" applyNumberFormat="1" applyFont="1" applyFill="1" applyBorder="1" applyAlignment="1">
      <alignment horizontal="center"/>
    </xf>
    <xf numFmtId="0" fontId="14" fillId="8" borderId="11" xfId="0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1" fontId="15" fillId="0" borderId="10" xfId="0" applyNumberFormat="1" applyFont="1" applyBorder="1" applyAlignment="1">
      <alignment horizontal="center"/>
    </xf>
    <xf numFmtId="1" fontId="11" fillId="0" borderId="11" xfId="0" applyNumberFormat="1" applyFont="1" applyBorder="1" applyAlignment="1">
      <alignment horizontal="center"/>
    </xf>
    <xf numFmtId="0" fontId="14" fillId="8" borderId="0" xfId="0" applyFont="1" applyFill="1" applyAlignment="1">
      <alignment horizontal="center"/>
    </xf>
    <xf numFmtId="1" fontId="14" fillId="8" borderId="0" xfId="0" applyNumberFormat="1" applyFont="1" applyFill="1" applyAlignment="1">
      <alignment horizontal="center"/>
    </xf>
    <xf numFmtId="0" fontId="11" fillId="0" borderId="0" xfId="0" applyFont="1" applyAlignment="1">
      <alignment horizontal="center"/>
    </xf>
    <xf numFmtId="1" fontId="15" fillId="0" borderId="0" xfId="0" applyNumberFormat="1" applyFont="1" applyAlignment="1">
      <alignment horizontal="center"/>
    </xf>
    <xf numFmtId="0" fontId="14" fillId="7" borderId="0" xfId="0" applyFont="1" applyFill="1" applyAlignment="1">
      <alignment horizontal="center"/>
    </xf>
    <xf numFmtId="1" fontId="14" fillId="7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1" fontId="14" fillId="4" borderId="0" xfId="0" applyNumberFormat="1" applyFont="1" applyFill="1" applyAlignment="1">
      <alignment horizontal="center"/>
    </xf>
    <xf numFmtId="0" fontId="14" fillId="9" borderId="0" xfId="0" applyFont="1" applyFill="1" applyAlignment="1">
      <alignment horizontal="center"/>
    </xf>
    <xf numFmtId="1" fontId="14" fillId="9" borderId="0" xfId="0" applyNumberFormat="1" applyFont="1" applyFill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14" fillId="6" borderId="7" xfId="0" applyFont="1" applyFill="1" applyBorder="1" applyAlignment="1">
      <alignment horizontal="center"/>
    </xf>
    <xf numFmtId="1" fontId="14" fillId="6" borderId="7" xfId="0" applyNumberFormat="1" applyFont="1" applyFill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1" fontId="11" fillId="0" borderId="8" xfId="0" applyNumberFormat="1" applyFont="1" applyBorder="1" applyAlignment="1">
      <alignment horizontal="center"/>
    </xf>
    <xf numFmtId="0" fontId="11" fillId="10" borderId="10" xfId="0" applyFont="1" applyFill="1" applyBorder="1" applyAlignment="1">
      <alignment horizontal="center"/>
    </xf>
    <xf numFmtId="1" fontId="15" fillId="10" borderId="10" xfId="0" applyNumberFormat="1" applyFont="1" applyFill="1" applyBorder="1" applyAlignment="1">
      <alignment horizontal="center"/>
    </xf>
    <xf numFmtId="1" fontId="11" fillId="10" borderId="11" xfId="0" applyNumberFormat="1" applyFont="1" applyFill="1" applyBorder="1" applyAlignment="1">
      <alignment horizontal="center"/>
    </xf>
    <xf numFmtId="0" fontId="11" fillId="10" borderId="0" xfId="0" applyFont="1" applyFill="1" applyAlignment="1">
      <alignment horizontal="center"/>
    </xf>
    <xf numFmtId="1" fontId="15" fillId="10" borderId="0" xfId="0" applyNumberFormat="1" applyFont="1" applyFill="1" applyAlignment="1">
      <alignment horizontal="center"/>
    </xf>
    <xf numFmtId="1" fontId="11" fillId="10" borderId="5" xfId="0" applyNumberFormat="1" applyFont="1" applyFill="1" applyBorder="1" applyAlignment="1">
      <alignment horizontal="center"/>
    </xf>
    <xf numFmtId="0" fontId="11" fillId="10" borderId="9" xfId="0" applyFont="1" applyFill="1" applyBorder="1" applyAlignment="1">
      <alignment horizontal="center"/>
    </xf>
    <xf numFmtId="0" fontId="11" fillId="10" borderId="4" xfId="0" applyFont="1" applyFill="1" applyBorder="1" applyAlignment="1">
      <alignment horizontal="center"/>
    </xf>
    <xf numFmtId="1" fontId="11" fillId="0" borderId="10" xfId="0" applyNumberFormat="1" applyFont="1" applyBorder="1" applyAlignment="1">
      <alignment horizontal="center"/>
    </xf>
    <xf numFmtId="1" fontId="11" fillId="10" borderId="0" xfId="0" applyNumberFormat="1" applyFont="1" applyFill="1" applyAlignment="1">
      <alignment horizontal="center"/>
    </xf>
    <xf numFmtId="1" fontId="11" fillId="0" borderId="0" xfId="0" applyNumberFormat="1" applyFont="1" applyAlignment="1">
      <alignment horizontal="center"/>
    </xf>
    <xf numFmtId="1" fontId="11" fillId="0" borderId="7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10" borderId="16" xfId="0" applyFont="1" applyFill="1" applyBorder="1" applyAlignment="1">
      <alignment horizontal="center"/>
    </xf>
    <xf numFmtId="0" fontId="1" fillId="10" borderId="12" xfId="0" applyFont="1" applyFill="1" applyBorder="1" applyAlignment="1">
      <alignment horizontal="center"/>
    </xf>
    <xf numFmtId="0" fontId="1" fillId="10" borderId="17" xfId="0" applyFont="1" applyFill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3" xfId="0" applyFont="1" applyBorder="1"/>
    <xf numFmtId="0" fontId="16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4" fillId="8" borderId="10" xfId="0" applyFont="1" applyFill="1" applyBorder="1"/>
    <xf numFmtId="0" fontId="14" fillId="8" borderId="0" xfId="0" applyFont="1" applyFill="1"/>
    <xf numFmtId="0" fontId="14" fillId="7" borderId="0" xfId="0" applyFont="1" applyFill="1"/>
    <xf numFmtId="0" fontId="14" fillId="4" borderId="0" xfId="0" applyFont="1" applyFill="1"/>
    <xf numFmtId="0" fontId="14" fillId="9" borderId="0" xfId="0" applyFont="1" applyFill="1"/>
    <xf numFmtId="0" fontId="14" fillId="6" borderId="7" xfId="0" applyFont="1" applyFill="1" applyBorder="1"/>
    <xf numFmtId="0" fontId="14" fillId="3" borderId="6" xfId="0" applyFont="1" applyFill="1" applyBorder="1" applyAlignment="1">
      <alignment horizontal="center"/>
    </xf>
    <xf numFmtId="0" fontId="14" fillId="3" borderId="7" xfId="0" applyFont="1" applyFill="1" applyBorder="1"/>
    <xf numFmtId="0" fontId="14" fillId="3" borderId="7" xfId="0" applyFont="1" applyFill="1" applyBorder="1" applyAlignment="1">
      <alignment horizontal="center"/>
    </xf>
    <xf numFmtId="1" fontId="14" fillId="3" borderId="7" xfId="0" applyNumberFormat="1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0" fontId="1" fillId="10" borderId="13" xfId="0" applyFont="1" applyFill="1" applyBorder="1" applyAlignment="1">
      <alignment horizontal="center"/>
    </xf>
    <xf numFmtId="0" fontId="1" fillId="10" borderId="14" xfId="0" applyFont="1" applyFill="1" applyBorder="1" applyAlignment="1">
      <alignment horizontal="center"/>
    </xf>
    <xf numFmtId="0" fontId="1" fillId="10" borderId="15" xfId="0" applyFont="1" applyFill="1" applyBorder="1" applyAlignment="1">
      <alignment horizontal="center"/>
    </xf>
    <xf numFmtId="0" fontId="11" fillId="10" borderId="6" xfId="0" applyFont="1" applyFill="1" applyBorder="1" applyAlignment="1">
      <alignment horizontal="center"/>
    </xf>
    <xf numFmtId="0" fontId="11" fillId="10" borderId="7" xfId="0" applyFont="1" applyFill="1" applyBorder="1" applyAlignment="1">
      <alignment horizontal="center"/>
    </xf>
    <xf numFmtId="1" fontId="15" fillId="10" borderId="7" xfId="0" applyNumberFormat="1" applyFont="1" applyFill="1" applyBorder="1" applyAlignment="1">
      <alignment horizontal="center"/>
    </xf>
    <xf numFmtId="1" fontId="11" fillId="10" borderId="8" xfId="0" applyNumberFormat="1" applyFont="1" applyFill="1" applyBorder="1" applyAlignment="1">
      <alignment horizontal="center"/>
    </xf>
    <xf numFmtId="1" fontId="11" fillId="10" borderId="7" xfId="0" applyNumberFormat="1" applyFont="1" applyFill="1" applyBorder="1" applyAlignment="1">
      <alignment horizontal="center"/>
    </xf>
    <xf numFmtId="0" fontId="1" fillId="10" borderId="18" xfId="0" applyFont="1" applyFill="1" applyBorder="1" applyAlignment="1">
      <alignment horizontal="center"/>
    </xf>
    <xf numFmtId="0" fontId="1" fillId="10" borderId="19" xfId="0" applyFont="1" applyFill="1" applyBorder="1" applyAlignment="1">
      <alignment horizontal="center"/>
    </xf>
    <xf numFmtId="0" fontId="1" fillId="10" borderId="20" xfId="0" applyFont="1" applyFill="1" applyBorder="1" applyAlignment="1">
      <alignment horizontal="center"/>
    </xf>
    <xf numFmtId="0" fontId="14" fillId="7" borderId="9" xfId="0" applyFont="1" applyFill="1" applyBorder="1" applyAlignment="1">
      <alignment horizontal="center"/>
    </xf>
    <xf numFmtId="0" fontId="14" fillId="7" borderId="10" xfId="0" applyFont="1" applyFill="1" applyBorder="1"/>
    <xf numFmtId="0" fontId="14" fillId="7" borderId="10" xfId="0" applyFont="1" applyFill="1" applyBorder="1" applyAlignment="1">
      <alignment horizontal="center"/>
    </xf>
    <xf numFmtId="1" fontId="14" fillId="7" borderId="10" xfId="0" applyNumberFormat="1" applyFont="1" applyFill="1" applyBorder="1" applyAlignment="1">
      <alignment horizontal="center"/>
    </xf>
    <xf numFmtId="0" fontId="14" fillId="7" borderId="11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9" xfId="0" applyFont="1" applyBorder="1"/>
    <xf numFmtId="0" fontId="16" fillId="0" borderId="4" xfId="0" applyFont="1" applyBorder="1"/>
    <xf numFmtId="0" fontId="15" fillId="0" borderId="4" xfId="0" applyFont="1" applyBorder="1"/>
    <xf numFmtId="0" fontId="15" fillId="0" borderId="6" xfId="0" applyFont="1" applyBorder="1"/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14">
    <dxf>
      <font>
        <color theme="7" tint="-0.499984740745262"/>
      </font>
    </dxf>
    <dxf>
      <font>
        <color theme="0"/>
      </font>
      <fill>
        <patternFill>
          <bgColor theme="7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7" tint="-0.499984740745262"/>
      </font>
    </dxf>
    <dxf>
      <font>
        <color theme="0"/>
      </font>
      <fill>
        <patternFill>
          <bgColor theme="7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CD9ED-7DDC-4E37-9795-A381FA78E3E5}">
  <dimension ref="A2:BU32"/>
  <sheetViews>
    <sheetView showGridLines="0" tabSelected="1" zoomScale="70" zoomScaleNormal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N26" sqref="N26"/>
    </sheetView>
  </sheetViews>
  <sheetFormatPr defaultRowHeight="13.5" x14ac:dyDescent="0.25"/>
  <cols>
    <col min="1" max="1" width="8.7265625" style="1"/>
    <col min="2" max="2" width="4.36328125" style="1" bestFit="1" customWidth="1"/>
    <col min="3" max="3" width="13.7265625" style="1" bestFit="1" customWidth="1"/>
    <col min="4" max="4" width="5.08984375" style="1" customWidth="1"/>
    <col min="5" max="5" width="10.26953125" style="1" customWidth="1"/>
    <col min="6" max="6" width="5.08984375" style="1" customWidth="1"/>
    <col min="7" max="7" width="7.81640625" style="1" customWidth="1"/>
    <col min="8" max="27" width="6.54296875" style="2" customWidth="1"/>
    <col min="28" max="31" width="8.7265625" style="2"/>
    <col min="32" max="16384" width="8.7265625" style="1"/>
  </cols>
  <sheetData>
    <row r="2" spans="1:73" ht="32.5" thickBot="1" x14ac:dyDescent="0.3">
      <c r="H2" s="160" t="s">
        <v>25</v>
      </c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</row>
    <row r="3" spans="1:73" ht="14" thickBot="1" x14ac:dyDescent="0.3">
      <c r="D3" s="154" t="s">
        <v>14</v>
      </c>
      <c r="E3" s="155"/>
      <c r="F3" s="155"/>
      <c r="G3" s="156"/>
      <c r="H3" s="161" t="s">
        <v>5</v>
      </c>
      <c r="I3" s="162"/>
      <c r="J3" s="162"/>
      <c r="K3" s="163"/>
      <c r="L3" s="161" t="s">
        <v>10</v>
      </c>
      <c r="M3" s="162"/>
      <c r="N3" s="162"/>
      <c r="O3" s="163"/>
      <c r="P3" s="161" t="s">
        <v>11</v>
      </c>
      <c r="Q3" s="162"/>
      <c r="R3" s="162"/>
      <c r="S3" s="163"/>
      <c r="T3" s="161" t="s">
        <v>12</v>
      </c>
      <c r="U3" s="162"/>
      <c r="V3" s="162"/>
      <c r="W3" s="163"/>
      <c r="X3" s="161" t="s">
        <v>13</v>
      </c>
      <c r="Y3" s="162"/>
      <c r="Z3" s="162"/>
      <c r="AA3" s="162"/>
      <c r="AB3" s="157" t="s">
        <v>69</v>
      </c>
      <c r="AC3" s="158"/>
      <c r="AD3" s="158"/>
      <c r="AE3" s="159"/>
    </row>
    <row r="4" spans="1:73" ht="14" thickBot="1" x14ac:dyDescent="0.3">
      <c r="B4" s="112" t="s">
        <v>7</v>
      </c>
      <c r="C4" s="113" t="s">
        <v>4</v>
      </c>
      <c r="D4" s="33" t="s">
        <v>6</v>
      </c>
      <c r="E4" s="34" t="s">
        <v>58</v>
      </c>
      <c r="F4" s="34" t="s">
        <v>8</v>
      </c>
      <c r="G4" s="35" t="s">
        <v>9</v>
      </c>
      <c r="H4" s="109" t="s">
        <v>6</v>
      </c>
      <c r="I4" s="110" t="s">
        <v>7</v>
      </c>
      <c r="J4" s="29" t="s">
        <v>8</v>
      </c>
      <c r="K4" s="111" t="s">
        <v>9</v>
      </c>
      <c r="L4" s="109" t="s">
        <v>6</v>
      </c>
      <c r="M4" s="110" t="s">
        <v>7</v>
      </c>
      <c r="N4" s="29" t="s">
        <v>8</v>
      </c>
      <c r="O4" s="111" t="s">
        <v>9</v>
      </c>
      <c r="P4" s="109" t="s">
        <v>6</v>
      </c>
      <c r="Q4" s="110" t="s">
        <v>7</v>
      </c>
      <c r="R4" s="29" t="s">
        <v>8</v>
      </c>
      <c r="S4" s="111" t="s">
        <v>9</v>
      </c>
      <c r="T4" s="109" t="s">
        <v>6</v>
      </c>
      <c r="U4" s="110" t="s">
        <v>7</v>
      </c>
      <c r="V4" s="29" t="s">
        <v>8</v>
      </c>
      <c r="W4" s="111" t="s">
        <v>9</v>
      </c>
      <c r="X4" s="109" t="s">
        <v>6</v>
      </c>
      <c r="Y4" s="110" t="s">
        <v>7</v>
      </c>
      <c r="Z4" s="29" t="s">
        <v>8</v>
      </c>
      <c r="AA4" s="110" t="s">
        <v>9</v>
      </c>
      <c r="AB4" s="114" t="s">
        <v>70</v>
      </c>
      <c r="AC4" s="115" t="s">
        <v>71</v>
      </c>
      <c r="AD4" s="115" t="s">
        <v>72</v>
      </c>
      <c r="AE4" s="116" t="s">
        <v>73</v>
      </c>
    </row>
    <row r="5" spans="1:73" x14ac:dyDescent="0.25">
      <c r="B5" s="61">
        <v>1</v>
      </c>
      <c r="C5" s="117" t="s">
        <v>59</v>
      </c>
      <c r="D5" s="61">
        <v>416</v>
      </c>
      <c r="E5" s="62">
        <v>1</v>
      </c>
      <c r="F5" s="63">
        <v>1081.1056192210958</v>
      </c>
      <c r="G5" s="64" t="s">
        <v>19</v>
      </c>
      <c r="H5" s="93">
        <v>33</v>
      </c>
      <c r="I5" s="87">
        <v>3</v>
      </c>
      <c r="J5" s="88">
        <v>888.02356446179408</v>
      </c>
      <c r="K5" s="89" t="s">
        <v>20</v>
      </c>
      <c r="L5" s="65">
        <v>119</v>
      </c>
      <c r="M5" s="66">
        <v>5</v>
      </c>
      <c r="N5" s="67">
        <v>881.00978189032151</v>
      </c>
      <c r="O5" s="68" t="s">
        <v>20</v>
      </c>
      <c r="P5" s="93">
        <v>79</v>
      </c>
      <c r="Q5" s="87">
        <v>1</v>
      </c>
      <c r="R5" s="88">
        <v>1138.0161849928747</v>
      </c>
      <c r="S5" s="89" t="s">
        <v>19</v>
      </c>
      <c r="T5" s="93">
        <v>114</v>
      </c>
      <c r="U5" s="87">
        <v>1</v>
      </c>
      <c r="V5" s="88">
        <v>1498.4785568811594</v>
      </c>
      <c r="W5" s="89" t="s">
        <v>19</v>
      </c>
      <c r="X5" s="65">
        <v>71</v>
      </c>
      <c r="Y5" s="66">
        <v>4</v>
      </c>
      <c r="Z5" s="67">
        <v>1000.0000078793299</v>
      </c>
      <c r="AA5" s="95" t="s">
        <v>18</v>
      </c>
      <c r="AB5" s="131">
        <v>3</v>
      </c>
      <c r="AC5" s="132">
        <v>0</v>
      </c>
      <c r="AD5" s="132">
        <v>1</v>
      </c>
      <c r="AE5" s="133">
        <f>SUM(AB5:AD5)</f>
        <v>4</v>
      </c>
    </row>
    <row r="6" spans="1:73" x14ac:dyDescent="0.25">
      <c r="B6" s="52">
        <v>2</v>
      </c>
      <c r="C6" s="118" t="s">
        <v>60</v>
      </c>
      <c r="D6" s="52">
        <v>401</v>
      </c>
      <c r="E6" s="69">
        <v>2</v>
      </c>
      <c r="F6" s="70">
        <v>1046.695722182388</v>
      </c>
      <c r="G6" s="53" t="s">
        <v>19</v>
      </c>
      <c r="H6" s="94">
        <v>35</v>
      </c>
      <c r="I6" s="90">
        <v>1</v>
      </c>
      <c r="J6" s="91">
        <v>1000.0000159624517</v>
      </c>
      <c r="K6" s="92" t="s">
        <v>18</v>
      </c>
      <c r="L6" s="94">
        <v>123</v>
      </c>
      <c r="M6" s="90">
        <v>3</v>
      </c>
      <c r="N6" s="91">
        <v>923.76087034667239</v>
      </c>
      <c r="O6" s="92" t="s">
        <v>18</v>
      </c>
      <c r="P6" s="94">
        <v>79</v>
      </c>
      <c r="Q6" s="90">
        <v>2</v>
      </c>
      <c r="R6" s="91">
        <v>1138.0161849928747</v>
      </c>
      <c r="S6" s="92" t="s">
        <v>19</v>
      </c>
      <c r="T6" s="60">
        <v>81</v>
      </c>
      <c r="U6" s="71">
        <v>15</v>
      </c>
      <c r="V6" s="72">
        <v>878.31869907098371</v>
      </c>
      <c r="W6" s="32" t="s">
        <v>20</v>
      </c>
      <c r="X6" s="94">
        <v>83</v>
      </c>
      <c r="Y6" s="90">
        <v>1</v>
      </c>
      <c r="Z6" s="91">
        <v>1293.3828405389565</v>
      </c>
      <c r="AA6" s="96" t="s">
        <v>19</v>
      </c>
      <c r="AB6" s="105">
        <v>2</v>
      </c>
      <c r="AC6" s="106">
        <v>2</v>
      </c>
      <c r="AD6" s="106">
        <v>1</v>
      </c>
      <c r="AE6" s="107">
        <f>SUM(AB6:AD6)</f>
        <v>5</v>
      </c>
    </row>
    <row r="7" spans="1:73" ht="14" thickBot="1" x14ac:dyDescent="0.3">
      <c r="B7" s="123">
        <v>3</v>
      </c>
      <c r="C7" s="124" t="s">
        <v>30</v>
      </c>
      <c r="D7" s="123">
        <v>399</v>
      </c>
      <c r="E7" s="125">
        <v>3</v>
      </c>
      <c r="F7" s="126">
        <v>996.31720896570039</v>
      </c>
      <c r="G7" s="127" t="s">
        <v>18</v>
      </c>
      <c r="H7" s="134">
        <v>33</v>
      </c>
      <c r="I7" s="135">
        <v>2</v>
      </c>
      <c r="J7" s="136">
        <v>888.02356446179408</v>
      </c>
      <c r="K7" s="137" t="s">
        <v>20</v>
      </c>
      <c r="L7" s="134">
        <v>126</v>
      </c>
      <c r="M7" s="135">
        <v>1</v>
      </c>
      <c r="N7" s="136">
        <v>956.21517165540092</v>
      </c>
      <c r="O7" s="137" t="s">
        <v>18</v>
      </c>
      <c r="P7" s="83">
        <v>69</v>
      </c>
      <c r="Q7" s="84">
        <v>5</v>
      </c>
      <c r="R7" s="85">
        <v>911.81022820372448</v>
      </c>
      <c r="S7" s="86" t="s">
        <v>18</v>
      </c>
      <c r="T7" s="134">
        <v>99</v>
      </c>
      <c r="U7" s="135">
        <v>3</v>
      </c>
      <c r="V7" s="136">
        <v>1202.205838274461</v>
      </c>
      <c r="W7" s="137" t="s">
        <v>19</v>
      </c>
      <c r="X7" s="134">
        <v>72</v>
      </c>
      <c r="Y7" s="135">
        <v>3</v>
      </c>
      <c r="Z7" s="136">
        <v>1023.3312422331214</v>
      </c>
      <c r="AA7" s="138" t="s">
        <v>19</v>
      </c>
      <c r="AB7" s="139">
        <v>1</v>
      </c>
      <c r="AC7" s="140">
        <v>1</v>
      </c>
      <c r="AD7" s="140">
        <v>3</v>
      </c>
      <c r="AE7" s="141">
        <f>SUM(AB7:AD7)</f>
        <v>5</v>
      </c>
    </row>
    <row r="8" spans="1:73" ht="14" thickBot="1" x14ac:dyDescent="0.3">
      <c r="B8" s="129"/>
      <c r="C8" s="128"/>
      <c r="D8" s="129"/>
      <c r="E8" s="129"/>
      <c r="F8" s="130"/>
      <c r="G8" s="129"/>
      <c r="H8" s="71"/>
      <c r="I8" s="71"/>
      <c r="J8" s="72"/>
      <c r="K8" s="97"/>
      <c r="L8" s="71"/>
      <c r="M8" s="71"/>
      <c r="N8" s="72"/>
      <c r="O8" s="97"/>
      <c r="P8" s="71"/>
      <c r="Q8" s="71"/>
      <c r="R8" s="72"/>
      <c r="S8" s="97"/>
      <c r="T8" s="71"/>
      <c r="U8" s="71"/>
      <c r="V8" s="72"/>
      <c r="W8" s="97"/>
      <c r="X8" s="71"/>
      <c r="Y8" s="71"/>
      <c r="Z8" s="72"/>
      <c r="AA8" s="97"/>
    </row>
    <row r="9" spans="1:73" x14ac:dyDescent="0.25">
      <c r="B9" s="142">
        <v>4</v>
      </c>
      <c r="C9" s="143" t="s">
        <v>50</v>
      </c>
      <c r="D9" s="142">
        <v>383</v>
      </c>
      <c r="E9" s="144">
        <v>4</v>
      </c>
      <c r="F9" s="145">
        <v>885.16184310541087</v>
      </c>
      <c r="G9" s="146" t="s">
        <v>20</v>
      </c>
      <c r="H9" s="65">
        <v>21</v>
      </c>
      <c r="I9" s="66">
        <v>13</v>
      </c>
      <c r="J9" s="67">
        <v>353.65168207584878</v>
      </c>
      <c r="K9" s="68" t="s">
        <v>22</v>
      </c>
      <c r="L9" s="65">
        <v>118</v>
      </c>
      <c r="M9" s="66">
        <v>8</v>
      </c>
      <c r="N9" s="67">
        <v>870.4163003437809</v>
      </c>
      <c r="O9" s="68" t="s">
        <v>20</v>
      </c>
      <c r="P9" s="93">
        <v>72</v>
      </c>
      <c r="Q9" s="87">
        <v>3</v>
      </c>
      <c r="R9" s="88">
        <v>977.66241052901557</v>
      </c>
      <c r="S9" s="89" t="s">
        <v>18</v>
      </c>
      <c r="T9" s="93">
        <v>106</v>
      </c>
      <c r="U9" s="87">
        <v>2</v>
      </c>
      <c r="V9" s="88">
        <v>1337.5967329455334</v>
      </c>
      <c r="W9" s="89" t="s">
        <v>19</v>
      </c>
      <c r="X9" s="65">
        <v>66</v>
      </c>
      <c r="Y9" s="66">
        <v>7</v>
      </c>
      <c r="Z9" s="67">
        <v>886.48208963287561</v>
      </c>
      <c r="AA9" s="95" t="s">
        <v>20</v>
      </c>
      <c r="AB9" s="147"/>
      <c r="AC9" s="148"/>
      <c r="AD9" s="148"/>
      <c r="AE9" s="149"/>
    </row>
    <row r="10" spans="1:73" x14ac:dyDescent="0.25">
      <c r="B10" s="54">
        <v>5</v>
      </c>
      <c r="C10" s="119" t="s">
        <v>62</v>
      </c>
      <c r="D10" s="54">
        <v>370</v>
      </c>
      <c r="E10" s="73">
        <v>5</v>
      </c>
      <c r="F10" s="74">
        <v>871.92035437697848</v>
      </c>
      <c r="G10" s="55" t="s">
        <v>20</v>
      </c>
      <c r="H10" s="60">
        <v>30</v>
      </c>
      <c r="I10" s="71">
        <v>4</v>
      </c>
      <c r="J10" s="72">
        <v>732.28144169592429</v>
      </c>
      <c r="K10" s="32" t="s">
        <v>20</v>
      </c>
      <c r="L10" s="60">
        <v>119</v>
      </c>
      <c r="M10" s="71">
        <v>5</v>
      </c>
      <c r="N10" s="72">
        <v>881.00978189032151</v>
      </c>
      <c r="O10" s="32" t="s">
        <v>20</v>
      </c>
      <c r="P10" s="60">
        <v>64</v>
      </c>
      <c r="Q10" s="71">
        <v>8</v>
      </c>
      <c r="R10" s="72">
        <v>805.99113763734999</v>
      </c>
      <c r="S10" s="32" t="s">
        <v>20</v>
      </c>
      <c r="T10" s="60">
        <v>91</v>
      </c>
      <c r="U10" s="71">
        <v>10</v>
      </c>
      <c r="V10" s="72">
        <v>1053.8373210284205</v>
      </c>
      <c r="W10" s="32" t="s">
        <v>19</v>
      </c>
      <c r="X10" s="60">
        <v>66</v>
      </c>
      <c r="Y10" s="71">
        <v>7</v>
      </c>
      <c r="Z10" s="72">
        <v>886.48208963287561</v>
      </c>
      <c r="AA10" s="97" t="s">
        <v>20</v>
      </c>
      <c r="AB10" s="100"/>
      <c r="AC10" s="99"/>
      <c r="AD10" s="99"/>
      <c r="AE10" s="101"/>
    </row>
    <row r="11" spans="1:73" s="44" customFormat="1" x14ac:dyDescent="0.25">
      <c r="A11" s="1"/>
      <c r="B11" s="54">
        <v>6</v>
      </c>
      <c r="C11" s="119" t="s">
        <v>61</v>
      </c>
      <c r="D11" s="54">
        <v>374</v>
      </c>
      <c r="E11" s="73">
        <v>6</v>
      </c>
      <c r="F11" s="74">
        <v>864.79295613112004</v>
      </c>
      <c r="G11" s="55" t="s">
        <v>20</v>
      </c>
      <c r="H11" s="60">
        <v>26</v>
      </c>
      <c r="I11" s="71">
        <v>8</v>
      </c>
      <c r="J11" s="72">
        <v>547.53497243432344</v>
      </c>
      <c r="K11" s="32" t="s">
        <v>21</v>
      </c>
      <c r="L11" s="60">
        <v>119</v>
      </c>
      <c r="M11" s="71">
        <v>5</v>
      </c>
      <c r="N11" s="72">
        <v>881.00978189032151</v>
      </c>
      <c r="O11" s="32" t="s">
        <v>20</v>
      </c>
      <c r="P11" s="60">
        <v>66</v>
      </c>
      <c r="Q11" s="71">
        <v>6</v>
      </c>
      <c r="R11" s="72">
        <v>847.72176129995125</v>
      </c>
      <c r="S11" s="32" t="s">
        <v>20</v>
      </c>
      <c r="T11" s="60">
        <v>98</v>
      </c>
      <c r="U11" s="71">
        <v>4</v>
      </c>
      <c r="V11" s="72">
        <v>1183.2839354705322</v>
      </c>
      <c r="W11" s="32" t="s">
        <v>19</v>
      </c>
      <c r="X11" s="60">
        <v>65</v>
      </c>
      <c r="Y11" s="71">
        <v>9</v>
      </c>
      <c r="Z11" s="72">
        <v>864.41432956047129</v>
      </c>
      <c r="AA11" s="97" t="s">
        <v>20</v>
      </c>
      <c r="AB11" s="100"/>
      <c r="AC11" s="99"/>
      <c r="AD11" s="99"/>
      <c r="AE11" s="10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</row>
    <row r="12" spans="1:73" s="44" customFormat="1" x14ac:dyDescent="0.25">
      <c r="A12" s="1"/>
      <c r="B12" s="54">
        <v>7</v>
      </c>
      <c r="C12" s="119" t="s">
        <v>63</v>
      </c>
      <c r="D12" s="54">
        <v>363</v>
      </c>
      <c r="E12" s="73">
        <v>7</v>
      </c>
      <c r="F12" s="74">
        <v>847.85355534319024</v>
      </c>
      <c r="G12" s="55" t="s">
        <v>20</v>
      </c>
      <c r="H12" s="60">
        <v>30</v>
      </c>
      <c r="I12" s="71">
        <v>4</v>
      </c>
      <c r="J12" s="72">
        <v>732.28144169592429</v>
      </c>
      <c r="K12" s="32" t="s">
        <v>20</v>
      </c>
      <c r="L12" s="60">
        <v>117</v>
      </c>
      <c r="M12" s="71">
        <v>9</v>
      </c>
      <c r="N12" s="72">
        <v>859.86090550903066</v>
      </c>
      <c r="O12" s="32" t="s">
        <v>20</v>
      </c>
      <c r="P12" s="60">
        <v>57</v>
      </c>
      <c r="Q12" s="71">
        <v>13</v>
      </c>
      <c r="R12" s="72">
        <v>666.3581373632594</v>
      </c>
      <c r="S12" s="32" t="s">
        <v>21</v>
      </c>
      <c r="T12" s="60">
        <v>92</v>
      </c>
      <c r="U12" s="71">
        <v>8</v>
      </c>
      <c r="V12" s="72">
        <v>1072.0039044599012</v>
      </c>
      <c r="W12" s="32" t="s">
        <v>19</v>
      </c>
      <c r="X12" s="60">
        <v>67</v>
      </c>
      <c r="Y12" s="71">
        <v>5</v>
      </c>
      <c r="Z12" s="72">
        <v>908.76338768783535</v>
      </c>
      <c r="AA12" s="97" t="s">
        <v>18</v>
      </c>
      <c r="AB12" s="100"/>
      <c r="AC12" s="99"/>
      <c r="AD12" s="99"/>
      <c r="AE12" s="10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</row>
    <row r="13" spans="1:73" x14ac:dyDescent="0.25">
      <c r="B13" s="54">
        <v>8</v>
      </c>
      <c r="C13" s="119" t="s">
        <v>64</v>
      </c>
      <c r="D13" s="54">
        <v>353</v>
      </c>
      <c r="E13" s="73">
        <v>8</v>
      </c>
      <c r="F13" s="74">
        <v>821.36930617066832</v>
      </c>
      <c r="G13" s="55" t="s">
        <v>20</v>
      </c>
      <c r="H13" s="60">
        <v>30</v>
      </c>
      <c r="I13" s="71">
        <v>4</v>
      </c>
      <c r="J13" s="72">
        <v>732.28144169592429</v>
      </c>
      <c r="K13" s="32" t="s">
        <v>20</v>
      </c>
      <c r="L13" s="60">
        <v>112</v>
      </c>
      <c r="M13" s="71">
        <v>11</v>
      </c>
      <c r="N13" s="72">
        <v>807.66196134632787</v>
      </c>
      <c r="O13" s="32" t="s">
        <v>20</v>
      </c>
      <c r="P13" s="60">
        <v>71</v>
      </c>
      <c r="Q13" s="71">
        <v>4</v>
      </c>
      <c r="R13" s="72">
        <v>955.51754473118126</v>
      </c>
      <c r="S13" s="32" t="s">
        <v>18</v>
      </c>
      <c r="T13" s="60">
        <v>82</v>
      </c>
      <c r="U13" s="71">
        <v>13</v>
      </c>
      <c r="V13" s="72">
        <v>895.35864160412905</v>
      </c>
      <c r="W13" s="32" t="s">
        <v>20</v>
      </c>
      <c r="X13" s="60">
        <v>58</v>
      </c>
      <c r="Y13" s="71">
        <v>12</v>
      </c>
      <c r="Z13" s="72">
        <v>716.02694147577915</v>
      </c>
      <c r="AA13" s="97" t="s">
        <v>20</v>
      </c>
      <c r="AB13" s="100"/>
      <c r="AC13" s="99"/>
      <c r="AD13" s="99"/>
      <c r="AE13" s="101"/>
    </row>
    <row r="14" spans="1:73" s="44" customFormat="1" x14ac:dyDescent="0.25">
      <c r="A14" s="1"/>
      <c r="B14" s="54">
        <v>9</v>
      </c>
      <c r="C14" s="119" t="s">
        <v>65</v>
      </c>
      <c r="D14" s="54">
        <v>351</v>
      </c>
      <c r="E14" s="73">
        <v>9</v>
      </c>
      <c r="F14" s="74">
        <v>809.47319107240367</v>
      </c>
      <c r="G14" s="55" t="s">
        <v>20</v>
      </c>
      <c r="H14" s="60">
        <v>29</v>
      </c>
      <c r="I14" s="71">
        <v>7</v>
      </c>
      <c r="J14" s="72">
        <v>683.63548483696752</v>
      </c>
      <c r="K14" s="32" t="s">
        <v>21</v>
      </c>
      <c r="L14" s="60">
        <v>121</v>
      </c>
      <c r="M14" s="71">
        <v>4</v>
      </c>
      <c r="N14" s="72">
        <v>902.31025924043172</v>
      </c>
      <c r="O14" s="32" t="s">
        <v>18</v>
      </c>
      <c r="P14" s="60">
        <v>61</v>
      </c>
      <c r="Q14" s="71">
        <v>9</v>
      </c>
      <c r="R14" s="72">
        <v>744.9118681541205</v>
      </c>
      <c r="S14" s="32" t="s">
        <v>20</v>
      </c>
      <c r="T14" s="60">
        <v>65</v>
      </c>
      <c r="U14" s="71">
        <v>26</v>
      </c>
      <c r="V14" s="72">
        <v>621.94808883807434</v>
      </c>
      <c r="W14" s="32" t="s">
        <v>21</v>
      </c>
      <c r="X14" s="94">
        <v>75</v>
      </c>
      <c r="Y14" s="90">
        <v>2</v>
      </c>
      <c r="Z14" s="91">
        <v>1094.5602542924239</v>
      </c>
      <c r="AA14" s="96" t="s">
        <v>19</v>
      </c>
      <c r="AB14" s="105">
        <v>0</v>
      </c>
      <c r="AC14" s="106">
        <v>1</v>
      </c>
      <c r="AD14" s="106">
        <v>0</v>
      </c>
      <c r="AE14" s="107">
        <f>SUM(AB14:AD14)</f>
        <v>1</v>
      </c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</row>
    <row r="15" spans="1:73" x14ac:dyDescent="0.25">
      <c r="B15" s="54">
        <v>10</v>
      </c>
      <c r="C15" s="119" t="s">
        <v>48</v>
      </c>
      <c r="D15" s="54">
        <v>347</v>
      </c>
      <c r="E15" s="73">
        <v>10</v>
      </c>
      <c r="F15" s="74">
        <v>752.07936081293383</v>
      </c>
      <c r="G15" s="55" t="s">
        <v>20</v>
      </c>
      <c r="H15" s="60">
        <v>20</v>
      </c>
      <c r="I15" s="71">
        <v>16</v>
      </c>
      <c r="J15" s="72">
        <v>319.84436425668554</v>
      </c>
      <c r="K15" s="32" t="s">
        <v>22</v>
      </c>
      <c r="L15" s="60">
        <v>111</v>
      </c>
      <c r="M15" s="71">
        <v>12</v>
      </c>
      <c r="N15" s="72">
        <v>797.33916210646748</v>
      </c>
      <c r="O15" s="32" t="s">
        <v>20</v>
      </c>
      <c r="P15" s="60">
        <v>60</v>
      </c>
      <c r="Q15" s="71">
        <v>10</v>
      </c>
      <c r="R15" s="72">
        <v>724.96162711262457</v>
      </c>
      <c r="S15" s="32" t="s">
        <v>20</v>
      </c>
      <c r="T15" s="60">
        <v>91</v>
      </c>
      <c r="U15" s="71">
        <v>10</v>
      </c>
      <c r="V15" s="72">
        <v>1053.8373210284205</v>
      </c>
      <c r="W15" s="32" t="s">
        <v>19</v>
      </c>
      <c r="X15" s="60">
        <v>65</v>
      </c>
      <c r="Y15" s="71">
        <v>9</v>
      </c>
      <c r="Z15" s="72">
        <v>864.41432956047129</v>
      </c>
      <c r="AA15" s="97" t="s">
        <v>20</v>
      </c>
      <c r="AB15" s="100"/>
      <c r="AC15" s="99"/>
      <c r="AD15" s="99"/>
      <c r="AE15" s="101"/>
    </row>
    <row r="16" spans="1:73" s="44" customFormat="1" x14ac:dyDescent="0.25">
      <c r="A16" s="1"/>
      <c r="B16" s="54">
        <v>11</v>
      </c>
      <c r="C16" s="119" t="s">
        <v>26</v>
      </c>
      <c r="D16" s="54">
        <v>337</v>
      </c>
      <c r="E16" s="73">
        <v>11</v>
      </c>
      <c r="F16" s="74">
        <v>748.40586790730492</v>
      </c>
      <c r="G16" s="55" t="s">
        <v>20</v>
      </c>
      <c r="H16" s="60">
        <v>26</v>
      </c>
      <c r="I16" s="71">
        <v>8</v>
      </c>
      <c r="J16" s="72">
        <v>547.53497243432344</v>
      </c>
      <c r="K16" s="32" t="s">
        <v>21</v>
      </c>
      <c r="L16" s="60">
        <v>102</v>
      </c>
      <c r="M16" s="71">
        <v>15</v>
      </c>
      <c r="N16" s="72">
        <v>706.23591043342662</v>
      </c>
      <c r="O16" s="32" t="s">
        <v>20</v>
      </c>
      <c r="P16" s="60">
        <v>60</v>
      </c>
      <c r="Q16" s="71">
        <v>10</v>
      </c>
      <c r="R16" s="72">
        <v>724.96162711262457</v>
      </c>
      <c r="S16" s="32" t="s">
        <v>20</v>
      </c>
      <c r="T16" s="60">
        <v>95</v>
      </c>
      <c r="U16" s="71">
        <v>5</v>
      </c>
      <c r="V16" s="72">
        <v>1127.1584058011961</v>
      </c>
      <c r="W16" s="32" t="s">
        <v>19</v>
      </c>
      <c r="X16" s="60">
        <v>54</v>
      </c>
      <c r="Y16" s="71">
        <v>16</v>
      </c>
      <c r="Z16" s="72">
        <v>636.13842375495426</v>
      </c>
      <c r="AA16" s="97" t="s">
        <v>21</v>
      </c>
      <c r="AB16" s="100"/>
      <c r="AC16" s="99"/>
      <c r="AD16" s="99"/>
      <c r="AE16" s="10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</row>
    <row r="17" spans="1:73" x14ac:dyDescent="0.25">
      <c r="B17" s="54">
        <v>12</v>
      </c>
      <c r="C17" s="119" t="s">
        <v>35</v>
      </c>
      <c r="D17" s="54">
        <v>343</v>
      </c>
      <c r="E17" s="73">
        <v>12</v>
      </c>
      <c r="F17" s="74">
        <v>745.26985365151302</v>
      </c>
      <c r="G17" s="55" t="s">
        <v>20</v>
      </c>
      <c r="H17" s="60">
        <v>21</v>
      </c>
      <c r="I17" s="71">
        <v>13</v>
      </c>
      <c r="J17" s="72">
        <v>353.65168207584878</v>
      </c>
      <c r="K17" s="32" t="s">
        <v>22</v>
      </c>
      <c r="L17" s="60">
        <v>110</v>
      </c>
      <c r="M17" s="71">
        <v>13</v>
      </c>
      <c r="N17" s="72">
        <v>787.05583369395708</v>
      </c>
      <c r="O17" s="32" t="s">
        <v>20</v>
      </c>
      <c r="P17" s="60">
        <v>66</v>
      </c>
      <c r="Q17" s="71">
        <v>6</v>
      </c>
      <c r="R17" s="72">
        <v>847.72176129995125</v>
      </c>
      <c r="S17" s="32" t="s">
        <v>20</v>
      </c>
      <c r="T17" s="60">
        <v>82</v>
      </c>
      <c r="U17" s="71">
        <v>13</v>
      </c>
      <c r="V17" s="72">
        <v>895.35864160412905</v>
      </c>
      <c r="W17" s="32" t="s">
        <v>20</v>
      </c>
      <c r="X17" s="60">
        <v>64</v>
      </c>
      <c r="Y17" s="71">
        <v>11</v>
      </c>
      <c r="Z17" s="72">
        <v>842.56134958367932</v>
      </c>
      <c r="AA17" s="97" t="s">
        <v>20</v>
      </c>
      <c r="AB17" s="100"/>
      <c r="AC17" s="99"/>
      <c r="AD17" s="99"/>
      <c r="AE17" s="101"/>
    </row>
    <row r="18" spans="1:73" s="44" customFormat="1" x14ac:dyDescent="0.25">
      <c r="A18" s="1"/>
      <c r="B18" s="54">
        <v>13</v>
      </c>
      <c r="C18" s="119" t="s">
        <v>66</v>
      </c>
      <c r="D18" s="54">
        <v>346</v>
      </c>
      <c r="E18" s="73">
        <v>13</v>
      </c>
      <c r="F18" s="74">
        <v>726.76116713189015</v>
      </c>
      <c r="G18" s="55" t="s">
        <v>20</v>
      </c>
      <c r="H18" s="60">
        <v>22</v>
      </c>
      <c r="I18" s="71">
        <v>12</v>
      </c>
      <c r="J18" s="72">
        <v>389.1197298138095</v>
      </c>
      <c r="K18" s="32" t="s">
        <v>22</v>
      </c>
      <c r="L18" s="94">
        <v>125</v>
      </c>
      <c r="M18" s="90">
        <v>2</v>
      </c>
      <c r="N18" s="91">
        <v>945.36018610284702</v>
      </c>
      <c r="O18" s="92" t="s">
        <v>18</v>
      </c>
      <c r="P18" s="60">
        <v>53</v>
      </c>
      <c r="Q18" s="71">
        <v>17</v>
      </c>
      <c r="R18" s="72">
        <v>591.1835915279388</v>
      </c>
      <c r="S18" s="32" t="s">
        <v>21</v>
      </c>
      <c r="T18" s="60">
        <v>92</v>
      </c>
      <c r="U18" s="71">
        <v>8</v>
      </c>
      <c r="V18" s="72">
        <v>1072.0039044599012</v>
      </c>
      <c r="W18" s="32" t="s">
        <v>19</v>
      </c>
      <c r="X18" s="60">
        <v>54</v>
      </c>
      <c r="Y18" s="71">
        <v>16</v>
      </c>
      <c r="Z18" s="72">
        <v>636.13842375495426</v>
      </c>
      <c r="AA18" s="97" t="s">
        <v>21</v>
      </c>
      <c r="AB18" s="105">
        <v>0</v>
      </c>
      <c r="AC18" s="106">
        <v>1</v>
      </c>
      <c r="AD18" s="106">
        <v>0</v>
      </c>
      <c r="AE18" s="107">
        <f>SUM(AB18:AD18)</f>
        <v>1</v>
      </c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</row>
    <row r="19" spans="1:73" x14ac:dyDescent="0.25">
      <c r="B19" s="56">
        <v>14</v>
      </c>
      <c r="C19" s="120" t="s">
        <v>34</v>
      </c>
      <c r="D19" s="56">
        <v>315</v>
      </c>
      <c r="E19" s="75">
        <v>14</v>
      </c>
      <c r="F19" s="76">
        <v>678.21108773935873</v>
      </c>
      <c r="G19" s="57" t="s">
        <v>21</v>
      </c>
      <c r="H19" s="60">
        <v>23</v>
      </c>
      <c r="I19" s="71">
        <v>10</v>
      </c>
      <c r="J19" s="72">
        <v>426.24517846910004</v>
      </c>
      <c r="K19" s="32" t="s">
        <v>22</v>
      </c>
      <c r="L19" s="60">
        <v>93</v>
      </c>
      <c r="M19" s="71">
        <v>23</v>
      </c>
      <c r="N19" s="72">
        <v>618.4936770974266</v>
      </c>
      <c r="O19" s="32" t="s">
        <v>21</v>
      </c>
      <c r="P19" s="60">
        <v>54</v>
      </c>
      <c r="Q19" s="71">
        <v>16</v>
      </c>
      <c r="R19" s="72">
        <v>609.65525039423369</v>
      </c>
      <c r="S19" s="32" t="s">
        <v>21</v>
      </c>
      <c r="T19" s="60">
        <v>78</v>
      </c>
      <c r="U19" s="71">
        <v>20</v>
      </c>
      <c r="V19" s="72">
        <v>827.89794504819804</v>
      </c>
      <c r="W19" s="32" t="s">
        <v>20</v>
      </c>
      <c r="X19" s="60">
        <v>67</v>
      </c>
      <c r="Y19" s="71">
        <v>5</v>
      </c>
      <c r="Z19" s="72">
        <v>908.76338768783535</v>
      </c>
      <c r="AA19" s="97" t="s">
        <v>18</v>
      </c>
      <c r="AB19" s="100"/>
      <c r="AC19" s="99"/>
      <c r="AD19" s="99"/>
      <c r="AE19" s="101"/>
    </row>
    <row r="20" spans="1:73" s="44" customFormat="1" x14ac:dyDescent="0.25">
      <c r="A20" s="1"/>
      <c r="B20" s="56">
        <v>15</v>
      </c>
      <c r="C20" s="120" t="s">
        <v>47</v>
      </c>
      <c r="D20" s="56">
        <v>311</v>
      </c>
      <c r="E20" s="75">
        <v>15</v>
      </c>
      <c r="F20" s="76">
        <v>638.02351692611171</v>
      </c>
      <c r="G20" s="57" t="s">
        <v>21</v>
      </c>
      <c r="H20" s="60">
        <v>21</v>
      </c>
      <c r="I20" s="71">
        <v>13</v>
      </c>
      <c r="J20" s="72">
        <v>353.65168207584878</v>
      </c>
      <c r="K20" s="32" t="s">
        <v>22</v>
      </c>
      <c r="L20" s="60">
        <v>100</v>
      </c>
      <c r="M20" s="71">
        <v>19</v>
      </c>
      <c r="N20" s="72">
        <v>686.44102241157805</v>
      </c>
      <c r="O20" s="32" t="s">
        <v>21</v>
      </c>
      <c r="P20" s="60">
        <v>57</v>
      </c>
      <c r="Q20" s="71">
        <v>13</v>
      </c>
      <c r="R20" s="72">
        <v>666.3581373632594</v>
      </c>
      <c r="S20" s="32" t="s">
        <v>21</v>
      </c>
      <c r="T20" s="60">
        <v>78</v>
      </c>
      <c r="U20" s="71">
        <v>20</v>
      </c>
      <c r="V20" s="72">
        <v>827.89794504819804</v>
      </c>
      <c r="W20" s="32" t="s">
        <v>20</v>
      </c>
      <c r="X20" s="60">
        <v>55</v>
      </c>
      <c r="Y20" s="71">
        <v>15</v>
      </c>
      <c r="Z20" s="72">
        <v>655.76879773167434</v>
      </c>
      <c r="AA20" s="97" t="s">
        <v>21</v>
      </c>
      <c r="AB20" s="100"/>
      <c r="AC20" s="99"/>
      <c r="AD20" s="99"/>
      <c r="AE20" s="10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</row>
    <row r="21" spans="1:73" x14ac:dyDescent="0.25">
      <c r="B21" s="56">
        <v>16</v>
      </c>
      <c r="C21" s="120" t="s">
        <v>67</v>
      </c>
      <c r="D21" s="56">
        <v>301</v>
      </c>
      <c r="E21" s="75">
        <v>16</v>
      </c>
      <c r="F21" s="76">
        <v>637.17773320854576</v>
      </c>
      <c r="G21" s="57" t="s">
        <v>21</v>
      </c>
      <c r="H21" s="60">
        <v>23</v>
      </c>
      <c r="I21" s="71">
        <v>10</v>
      </c>
      <c r="J21" s="72">
        <v>426.24517846910004</v>
      </c>
      <c r="K21" s="32" t="s">
        <v>22</v>
      </c>
      <c r="L21" s="60">
        <v>83</v>
      </c>
      <c r="M21" s="71">
        <v>26</v>
      </c>
      <c r="N21" s="72">
        <v>525.17261490933515</v>
      </c>
      <c r="O21" s="32" t="s">
        <v>21</v>
      </c>
      <c r="P21" s="60">
        <v>59</v>
      </c>
      <c r="Q21" s="71">
        <v>12</v>
      </c>
      <c r="R21" s="72">
        <v>705.21834222912469</v>
      </c>
      <c r="S21" s="32" t="s">
        <v>20</v>
      </c>
      <c r="T21" s="60">
        <v>83</v>
      </c>
      <c r="U21" s="71">
        <v>12</v>
      </c>
      <c r="V21" s="72">
        <v>912.51400026062743</v>
      </c>
      <c r="W21" s="32" t="s">
        <v>18</v>
      </c>
      <c r="X21" s="60">
        <v>53</v>
      </c>
      <c r="Y21" s="71">
        <v>18</v>
      </c>
      <c r="Z21" s="72">
        <v>616.73853017454144</v>
      </c>
      <c r="AA21" s="97" t="s">
        <v>21</v>
      </c>
      <c r="AB21" s="100"/>
      <c r="AC21" s="99"/>
      <c r="AD21" s="99"/>
      <c r="AE21" s="101"/>
    </row>
    <row r="22" spans="1:73" s="44" customFormat="1" x14ac:dyDescent="0.25">
      <c r="A22" s="1"/>
      <c r="B22" s="56">
        <v>17</v>
      </c>
      <c r="C22" s="120" t="s">
        <v>37</v>
      </c>
      <c r="D22" s="56">
        <v>314</v>
      </c>
      <c r="E22" s="75">
        <v>17</v>
      </c>
      <c r="F22" s="76">
        <v>624.26930093327462</v>
      </c>
      <c r="G22" s="57" t="s">
        <v>21</v>
      </c>
      <c r="H22" s="60">
        <v>18</v>
      </c>
      <c r="I22" s="71">
        <v>19</v>
      </c>
      <c r="J22" s="72">
        <v>257.22614487076271</v>
      </c>
      <c r="K22" s="32" t="s">
        <v>23</v>
      </c>
      <c r="L22" s="60">
        <v>109</v>
      </c>
      <c r="M22" s="71">
        <v>14</v>
      </c>
      <c r="N22" s="72">
        <v>776.81218523009568</v>
      </c>
      <c r="O22" s="32" t="s">
        <v>20</v>
      </c>
      <c r="P22" s="60">
        <v>55</v>
      </c>
      <c r="Q22" s="71">
        <v>15</v>
      </c>
      <c r="R22" s="72">
        <v>628.34258498310999</v>
      </c>
      <c r="S22" s="32" t="s">
        <v>21</v>
      </c>
      <c r="T22" s="60">
        <v>80</v>
      </c>
      <c r="U22" s="71">
        <v>16</v>
      </c>
      <c r="V22" s="72">
        <v>861.39482433373757</v>
      </c>
      <c r="W22" s="32" t="s">
        <v>20</v>
      </c>
      <c r="X22" s="60">
        <v>52</v>
      </c>
      <c r="Y22" s="71">
        <v>19</v>
      </c>
      <c r="Z22" s="72">
        <v>597.57076524866727</v>
      </c>
      <c r="AA22" s="97" t="s">
        <v>21</v>
      </c>
      <c r="AB22" s="100"/>
      <c r="AC22" s="99"/>
      <c r="AD22" s="99"/>
      <c r="AE22" s="10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</row>
    <row r="23" spans="1:73" x14ac:dyDescent="0.25">
      <c r="B23" s="56">
        <v>18</v>
      </c>
      <c r="C23" s="120" t="s">
        <v>46</v>
      </c>
      <c r="D23" s="56">
        <v>307</v>
      </c>
      <c r="E23" s="75">
        <v>18</v>
      </c>
      <c r="F23" s="76">
        <v>614.98816660196303</v>
      </c>
      <c r="G23" s="57" t="s">
        <v>21</v>
      </c>
      <c r="H23" s="60">
        <v>19</v>
      </c>
      <c r="I23" s="71">
        <v>17</v>
      </c>
      <c r="J23" s="72">
        <v>287.70128351204738</v>
      </c>
      <c r="K23" s="32" t="s">
        <v>23</v>
      </c>
      <c r="L23" s="60">
        <v>102</v>
      </c>
      <c r="M23" s="71">
        <v>15</v>
      </c>
      <c r="N23" s="72">
        <v>706.23591043342662</v>
      </c>
      <c r="O23" s="32" t="s">
        <v>20</v>
      </c>
      <c r="P23" s="60">
        <v>50</v>
      </c>
      <c r="Q23" s="71">
        <v>20</v>
      </c>
      <c r="R23" s="72">
        <v>537.07875254036446</v>
      </c>
      <c r="S23" s="32" t="s">
        <v>21</v>
      </c>
      <c r="T23" s="60">
        <v>78</v>
      </c>
      <c r="U23" s="71">
        <v>20</v>
      </c>
      <c r="V23" s="72">
        <v>827.89794504819804</v>
      </c>
      <c r="W23" s="32" t="s">
        <v>20</v>
      </c>
      <c r="X23" s="60">
        <v>58</v>
      </c>
      <c r="Y23" s="71">
        <v>12</v>
      </c>
      <c r="Z23" s="72">
        <v>716.02694147577915</v>
      </c>
      <c r="AA23" s="97" t="s">
        <v>20</v>
      </c>
      <c r="AB23" s="100"/>
      <c r="AC23" s="99"/>
      <c r="AD23" s="99"/>
      <c r="AE23" s="101"/>
    </row>
    <row r="24" spans="1:73" s="44" customFormat="1" x14ac:dyDescent="0.25">
      <c r="A24" s="1"/>
      <c r="B24" s="56">
        <v>19</v>
      </c>
      <c r="C24" s="120" t="s">
        <v>31</v>
      </c>
      <c r="D24" s="56">
        <v>303</v>
      </c>
      <c r="E24" s="75">
        <v>19</v>
      </c>
      <c r="F24" s="76">
        <v>593.56709895544213</v>
      </c>
      <c r="G24" s="57" t="s">
        <v>21</v>
      </c>
      <c r="H24" s="60">
        <v>15</v>
      </c>
      <c r="I24" s="71">
        <v>21</v>
      </c>
      <c r="J24" s="72">
        <v>175.8489174544882</v>
      </c>
      <c r="K24" s="32" t="s">
        <v>23</v>
      </c>
      <c r="L24" s="60">
        <v>102</v>
      </c>
      <c r="M24" s="71">
        <v>15</v>
      </c>
      <c r="N24" s="72">
        <v>706.23591043342662</v>
      </c>
      <c r="O24" s="32" t="s">
        <v>20</v>
      </c>
      <c r="P24" s="60">
        <v>53</v>
      </c>
      <c r="Q24" s="71">
        <v>17</v>
      </c>
      <c r="R24" s="72">
        <v>591.1835915279388</v>
      </c>
      <c r="S24" s="32" t="s">
        <v>21</v>
      </c>
      <c r="T24" s="60">
        <v>75</v>
      </c>
      <c r="U24" s="71">
        <v>23</v>
      </c>
      <c r="V24" s="72">
        <v>778.54013388557803</v>
      </c>
      <c r="W24" s="32" t="s">
        <v>20</v>
      </c>
      <c r="X24" s="60">
        <v>58</v>
      </c>
      <c r="Y24" s="71">
        <v>12</v>
      </c>
      <c r="Z24" s="72">
        <v>716.02694147577915</v>
      </c>
      <c r="AA24" s="97" t="s">
        <v>20</v>
      </c>
      <c r="AB24" s="100"/>
      <c r="AC24" s="99"/>
      <c r="AD24" s="99"/>
      <c r="AE24" s="10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</row>
    <row r="25" spans="1:73" s="44" customFormat="1" x14ac:dyDescent="0.25">
      <c r="A25" s="1"/>
      <c r="B25" s="56">
        <v>20</v>
      </c>
      <c r="C25" s="120" t="s">
        <v>68</v>
      </c>
      <c r="D25" s="56">
        <v>292</v>
      </c>
      <c r="E25" s="75">
        <v>20</v>
      </c>
      <c r="F25" s="76">
        <v>567.96282010159052</v>
      </c>
      <c r="G25" s="57" t="s">
        <v>21</v>
      </c>
      <c r="H25" s="60">
        <v>19</v>
      </c>
      <c r="I25" s="71">
        <v>17</v>
      </c>
      <c r="J25" s="72">
        <v>287.70128351204738</v>
      </c>
      <c r="K25" s="32" t="s">
        <v>23</v>
      </c>
      <c r="L25" s="60">
        <v>96</v>
      </c>
      <c r="M25" s="71">
        <v>22</v>
      </c>
      <c r="N25" s="72">
        <v>647.35667487455703</v>
      </c>
      <c r="O25" s="32" t="s">
        <v>21</v>
      </c>
      <c r="P25" s="60">
        <v>51</v>
      </c>
      <c r="Q25" s="71">
        <v>19</v>
      </c>
      <c r="R25" s="72">
        <v>554.8936906277853</v>
      </c>
      <c r="S25" s="32" t="s">
        <v>21</v>
      </c>
      <c r="T25" s="60">
        <v>79</v>
      </c>
      <c r="U25" s="71">
        <v>18</v>
      </c>
      <c r="V25" s="72">
        <v>844.58768101224939</v>
      </c>
      <c r="W25" s="32" t="s">
        <v>20</v>
      </c>
      <c r="X25" s="60">
        <v>47</v>
      </c>
      <c r="Y25" s="71">
        <v>21</v>
      </c>
      <c r="Z25" s="72">
        <v>505.27477048131368</v>
      </c>
      <c r="AA25" s="97" t="s">
        <v>21</v>
      </c>
      <c r="AB25" s="100"/>
      <c r="AC25" s="99"/>
      <c r="AD25" s="99"/>
      <c r="AE25" s="10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</row>
    <row r="26" spans="1:73" s="44" customFormat="1" x14ac:dyDescent="0.25">
      <c r="A26" s="1"/>
      <c r="B26" s="56">
        <v>21</v>
      </c>
      <c r="C26" s="120" t="s">
        <v>29</v>
      </c>
      <c r="D26" s="56">
        <v>287</v>
      </c>
      <c r="E26" s="75">
        <v>21</v>
      </c>
      <c r="F26" s="76">
        <v>538.23855637914346</v>
      </c>
      <c r="G26" s="57" t="s">
        <v>21</v>
      </c>
      <c r="H26" s="60">
        <v>11</v>
      </c>
      <c r="I26" s="71">
        <v>24</v>
      </c>
      <c r="J26" s="72">
        <v>90.968457355351674</v>
      </c>
      <c r="K26" s="32" t="s">
        <v>24</v>
      </c>
      <c r="L26" s="60">
        <v>99</v>
      </c>
      <c r="M26" s="71">
        <v>20</v>
      </c>
      <c r="N26" s="72">
        <v>676.60638467518322</v>
      </c>
      <c r="O26" s="32" t="s">
        <v>21</v>
      </c>
      <c r="P26" s="60">
        <v>37</v>
      </c>
      <c r="Q26" s="71">
        <v>21</v>
      </c>
      <c r="R26" s="72">
        <v>326.41523995775998</v>
      </c>
      <c r="S26" s="32" t="s">
        <v>22</v>
      </c>
      <c r="T26" s="60">
        <v>95</v>
      </c>
      <c r="U26" s="71">
        <v>5</v>
      </c>
      <c r="V26" s="72">
        <v>1127.1584058011961</v>
      </c>
      <c r="W26" s="32" t="s">
        <v>19</v>
      </c>
      <c r="X26" s="60">
        <v>45</v>
      </c>
      <c r="Y26" s="71">
        <v>23</v>
      </c>
      <c r="Z26" s="72">
        <v>470.04429410622669</v>
      </c>
      <c r="AA26" s="97" t="s">
        <v>22</v>
      </c>
      <c r="AB26" s="100"/>
      <c r="AC26" s="99"/>
      <c r="AD26" s="99"/>
      <c r="AE26" s="10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</row>
    <row r="27" spans="1:73" s="44" customFormat="1" x14ac:dyDescent="0.25">
      <c r="A27" s="1"/>
      <c r="B27" s="56">
        <v>22</v>
      </c>
      <c r="C27" s="120" t="s">
        <v>52</v>
      </c>
      <c r="D27" s="56">
        <v>273</v>
      </c>
      <c r="E27" s="75">
        <v>22</v>
      </c>
      <c r="F27" s="76">
        <v>514.59817972003316</v>
      </c>
      <c r="G27" s="57" t="s">
        <v>21</v>
      </c>
      <c r="H27" s="60">
        <v>18</v>
      </c>
      <c r="I27" s="71">
        <v>19</v>
      </c>
      <c r="J27" s="72">
        <v>257.22614487076271</v>
      </c>
      <c r="K27" s="32" t="s">
        <v>23</v>
      </c>
      <c r="L27" s="60">
        <v>92</v>
      </c>
      <c r="M27" s="71">
        <v>24</v>
      </c>
      <c r="N27" s="72">
        <v>608.95985599732444</v>
      </c>
      <c r="O27" s="32" t="s">
        <v>21</v>
      </c>
      <c r="P27" s="60">
        <v>30</v>
      </c>
      <c r="Q27" s="71">
        <v>25</v>
      </c>
      <c r="R27" s="72">
        <v>230.19401411547457</v>
      </c>
      <c r="S27" s="32" t="s">
        <v>23</v>
      </c>
      <c r="T27" s="60">
        <v>93</v>
      </c>
      <c r="U27" s="71">
        <v>7</v>
      </c>
      <c r="V27" s="72">
        <v>1090.2799723106136</v>
      </c>
      <c r="W27" s="32" t="s">
        <v>19</v>
      </c>
      <c r="X27" s="60">
        <v>40</v>
      </c>
      <c r="Y27" s="71">
        <v>24</v>
      </c>
      <c r="Z27" s="72">
        <v>386.3309113059903</v>
      </c>
      <c r="AA27" s="97" t="s">
        <v>22</v>
      </c>
      <c r="AB27" s="100"/>
      <c r="AC27" s="99"/>
      <c r="AD27" s="99"/>
      <c r="AE27" s="10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</row>
    <row r="28" spans="1:73" x14ac:dyDescent="0.25">
      <c r="B28" s="56">
        <v>23</v>
      </c>
      <c r="C28" s="120" t="s">
        <v>27</v>
      </c>
      <c r="D28" s="56">
        <v>282</v>
      </c>
      <c r="E28" s="75">
        <v>23</v>
      </c>
      <c r="F28" s="76">
        <v>508.21356054461864</v>
      </c>
      <c r="G28" s="57" t="s">
        <v>21</v>
      </c>
      <c r="H28" s="60">
        <v>15</v>
      </c>
      <c r="I28" s="71">
        <v>21</v>
      </c>
      <c r="J28" s="72">
        <v>175.8489174544882</v>
      </c>
      <c r="K28" s="32" t="s">
        <v>23</v>
      </c>
      <c r="L28" s="60">
        <v>113</v>
      </c>
      <c r="M28" s="71">
        <v>10</v>
      </c>
      <c r="N28" s="72">
        <v>818.02402527206573</v>
      </c>
      <c r="O28" s="32" t="s">
        <v>20</v>
      </c>
      <c r="P28" s="60">
        <v>33</v>
      </c>
      <c r="Q28" s="71">
        <v>23</v>
      </c>
      <c r="R28" s="72">
        <v>269.8658101165139</v>
      </c>
      <c r="S28" s="32" t="s">
        <v>23</v>
      </c>
      <c r="T28" s="60">
        <v>70</v>
      </c>
      <c r="U28" s="71">
        <v>24</v>
      </c>
      <c r="V28" s="72">
        <v>698.69222849843175</v>
      </c>
      <c r="W28" s="32" t="s">
        <v>21</v>
      </c>
      <c r="X28" s="60">
        <v>51</v>
      </c>
      <c r="Y28" s="71">
        <v>20</v>
      </c>
      <c r="Z28" s="72">
        <v>578.63682138159413</v>
      </c>
      <c r="AA28" s="97" t="s">
        <v>21</v>
      </c>
      <c r="AB28" s="100"/>
      <c r="AC28" s="99"/>
      <c r="AD28" s="99"/>
      <c r="AE28" s="101"/>
    </row>
    <row r="29" spans="1:73" x14ac:dyDescent="0.25">
      <c r="B29" s="58">
        <v>24</v>
      </c>
      <c r="C29" s="121" t="s">
        <v>32</v>
      </c>
      <c r="D29" s="58">
        <v>258</v>
      </c>
      <c r="E29" s="77">
        <v>24</v>
      </c>
      <c r="F29" s="78">
        <v>448.86374075707965</v>
      </c>
      <c r="G29" s="59" t="s">
        <v>22</v>
      </c>
      <c r="H29" s="60">
        <v>10</v>
      </c>
      <c r="I29" s="71">
        <v>26</v>
      </c>
      <c r="J29" s="72">
        <v>74.004290850884416</v>
      </c>
      <c r="K29" s="32" t="s">
        <v>24</v>
      </c>
      <c r="L29" s="60">
        <v>97</v>
      </c>
      <c r="M29" s="71">
        <v>21</v>
      </c>
      <c r="N29" s="72">
        <v>657.06395766925243</v>
      </c>
      <c r="O29" s="32" t="s">
        <v>21</v>
      </c>
      <c r="P29" s="60">
        <v>26</v>
      </c>
      <c r="Q29" s="71">
        <v>26</v>
      </c>
      <c r="R29" s="72">
        <v>181.12575695239036</v>
      </c>
      <c r="S29" s="32" t="s">
        <v>23</v>
      </c>
      <c r="T29" s="60">
        <v>79</v>
      </c>
      <c r="U29" s="71">
        <v>18</v>
      </c>
      <c r="V29" s="72">
        <v>844.58768101224939</v>
      </c>
      <c r="W29" s="32" t="s">
        <v>20</v>
      </c>
      <c r="X29" s="60">
        <v>46</v>
      </c>
      <c r="Y29" s="71">
        <v>22</v>
      </c>
      <c r="Z29" s="72">
        <v>487.53701730062136</v>
      </c>
      <c r="AA29" s="97" t="s">
        <v>22</v>
      </c>
      <c r="AB29" s="100"/>
      <c r="AC29" s="99"/>
      <c r="AD29" s="99"/>
      <c r="AE29" s="101"/>
    </row>
    <row r="30" spans="1:73" s="44" customFormat="1" x14ac:dyDescent="0.25">
      <c r="A30" s="1"/>
      <c r="B30" s="58">
        <v>25</v>
      </c>
      <c r="C30" s="121" t="s">
        <v>28</v>
      </c>
      <c r="D30" s="58">
        <v>254</v>
      </c>
      <c r="E30" s="77">
        <v>25</v>
      </c>
      <c r="F30" s="78">
        <v>424.74274307595499</v>
      </c>
      <c r="G30" s="59" t="s">
        <v>22</v>
      </c>
      <c r="H30" s="60">
        <v>12</v>
      </c>
      <c r="I30" s="71">
        <v>23</v>
      </c>
      <c r="J30" s="72">
        <v>109.64140227721134</v>
      </c>
      <c r="K30" s="32" t="s">
        <v>23</v>
      </c>
      <c r="L30" s="60">
        <v>102</v>
      </c>
      <c r="M30" s="71">
        <v>15</v>
      </c>
      <c r="N30" s="72">
        <v>706.23591043342662</v>
      </c>
      <c r="O30" s="32" t="s">
        <v>20</v>
      </c>
      <c r="P30" s="60">
        <v>33</v>
      </c>
      <c r="Q30" s="71">
        <v>23</v>
      </c>
      <c r="R30" s="72">
        <v>269.8658101165139</v>
      </c>
      <c r="S30" s="32" t="s">
        <v>23</v>
      </c>
      <c r="T30" s="60">
        <v>68</v>
      </c>
      <c r="U30" s="71">
        <v>25</v>
      </c>
      <c r="V30" s="72">
        <v>667.61634762277106</v>
      </c>
      <c r="W30" s="32" t="s">
        <v>21</v>
      </c>
      <c r="X30" s="60">
        <v>39</v>
      </c>
      <c r="Y30" s="71">
        <v>25</v>
      </c>
      <c r="Z30" s="72">
        <v>370.35424492985226</v>
      </c>
      <c r="AA30" s="97" t="s">
        <v>22</v>
      </c>
      <c r="AB30" s="100"/>
      <c r="AC30" s="99"/>
      <c r="AD30" s="99"/>
      <c r="AE30" s="10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</row>
    <row r="31" spans="1:73" x14ac:dyDescent="0.25">
      <c r="B31" s="58">
        <v>26</v>
      </c>
      <c r="C31" s="121" t="s">
        <v>43</v>
      </c>
      <c r="D31" s="58">
        <v>235</v>
      </c>
      <c r="E31" s="77">
        <v>26</v>
      </c>
      <c r="F31" s="78">
        <v>394.83040351400712</v>
      </c>
      <c r="G31" s="59" t="s">
        <v>22</v>
      </c>
      <c r="H31" s="60">
        <v>2</v>
      </c>
      <c r="I31" s="71">
        <v>27</v>
      </c>
      <c r="J31" s="72">
        <v>1</v>
      </c>
      <c r="K31" s="32" t="s">
        <v>24</v>
      </c>
      <c r="L31" s="60">
        <v>87</v>
      </c>
      <c r="M31" s="71">
        <v>25</v>
      </c>
      <c r="N31" s="72">
        <v>561.9571960810548</v>
      </c>
      <c r="O31" s="32" t="s">
        <v>21</v>
      </c>
      <c r="P31" s="60">
        <v>35</v>
      </c>
      <c r="Q31" s="71">
        <v>22</v>
      </c>
      <c r="R31" s="72">
        <v>297.62875406545788</v>
      </c>
      <c r="S31" s="32" t="s">
        <v>23</v>
      </c>
      <c r="T31" s="60">
        <v>80</v>
      </c>
      <c r="U31" s="71">
        <v>16</v>
      </c>
      <c r="V31" s="72">
        <v>861.39482433373757</v>
      </c>
      <c r="W31" s="32" t="s">
        <v>20</v>
      </c>
      <c r="X31" s="60">
        <v>31</v>
      </c>
      <c r="Y31" s="71">
        <v>26</v>
      </c>
      <c r="Z31" s="72">
        <v>252.17124308978541</v>
      </c>
      <c r="AA31" s="97" t="s">
        <v>23</v>
      </c>
      <c r="AB31" s="100"/>
      <c r="AC31" s="99"/>
      <c r="AD31" s="99"/>
      <c r="AE31" s="101"/>
    </row>
    <row r="32" spans="1:73" s="44" customFormat="1" ht="14" thickBot="1" x14ac:dyDescent="0.3">
      <c r="A32" s="1"/>
      <c r="B32" s="79">
        <v>27</v>
      </c>
      <c r="C32" s="122" t="s">
        <v>40</v>
      </c>
      <c r="D32" s="79">
        <v>199</v>
      </c>
      <c r="E32" s="80">
        <v>27</v>
      </c>
      <c r="F32" s="81">
        <v>293.94438289190032</v>
      </c>
      <c r="G32" s="82" t="s">
        <v>23</v>
      </c>
      <c r="H32" s="83">
        <v>11</v>
      </c>
      <c r="I32" s="84">
        <v>24</v>
      </c>
      <c r="J32" s="85">
        <v>90.968457355351674</v>
      </c>
      <c r="K32" s="86" t="s">
        <v>24</v>
      </c>
      <c r="L32" s="83">
        <v>80</v>
      </c>
      <c r="M32" s="84">
        <v>27</v>
      </c>
      <c r="N32" s="85">
        <v>498.0743189647431</v>
      </c>
      <c r="O32" s="86" t="s">
        <v>22</v>
      </c>
      <c r="P32" s="83">
        <v>23</v>
      </c>
      <c r="Q32" s="84">
        <v>27</v>
      </c>
      <c r="R32" s="85">
        <v>147.33554467154443</v>
      </c>
      <c r="S32" s="86" t="s">
        <v>23</v>
      </c>
      <c r="T32" s="83">
        <v>63</v>
      </c>
      <c r="U32" s="84">
        <v>27</v>
      </c>
      <c r="V32" s="85">
        <v>592.14322281611533</v>
      </c>
      <c r="W32" s="86" t="s">
        <v>21</v>
      </c>
      <c r="X32" s="83">
        <v>22</v>
      </c>
      <c r="Y32" s="84">
        <v>27</v>
      </c>
      <c r="Z32" s="85">
        <v>141.20037065174739</v>
      </c>
      <c r="AA32" s="98" t="s">
        <v>23</v>
      </c>
      <c r="AB32" s="102"/>
      <c r="AC32" s="103"/>
      <c r="AD32" s="103"/>
      <c r="AE32" s="104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</row>
  </sheetData>
  <sheetProtection algorithmName="SHA-512" hashValue="mgV3b22wMYqWCULimBbGSvu1Vj3HYUME+EwODhdIhoU0lBTRDJBKpSPT/ztTwo2YpkDmWZX8VfRdX8Pupq3tfw==" saltValue="WuBNJmHvlO+Wj3YzQvJTzA==" spinCount="100000" sheet="1" objects="1" scenarios="1"/>
  <mergeCells count="8">
    <mergeCell ref="D3:G3"/>
    <mergeCell ref="AB3:AE3"/>
    <mergeCell ref="H2:AA2"/>
    <mergeCell ref="H3:K3"/>
    <mergeCell ref="L3:O3"/>
    <mergeCell ref="P3:S3"/>
    <mergeCell ref="T3:W3"/>
    <mergeCell ref="X3:AA3"/>
  </mergeCells>
  <conditionalFormatting sqref="H5:AA32">
    <cfRule type="containsText" dxfId="13" priority="1" operator="containsText" text="Grey">
      <formula>NOT(ISERROR(SEARCH("Grey",H5)))</formula>
    </cfRule>
    <cfRule type="containsText" dxfId="12" priority="2" operator="containsText" text="Blue">
      <formula>NOT(ISERROR(SEARCH("Blue",H5)))</formula>
    </cfRule>
    <cfRule type="containsText" dxfId="11" priority="3" operator="containsText" text="Red">
      <formula>NOT(ISERROR(SEARCH("Red",H5)))</formula>
    </cfRule>
    <cfRule type="containsText" dxfId="10" priority="4" operator="containsText" text="Platinum">
      <formula>NOT(ISERROR(SEARCH("Platinum",H5)))</formula>
    </cfRule>
    <cfRule type="containsText" dxfId="9" priority="5" operator="containsText" text="Black">
      <formula>NOT(ISERROR(SEARCH("Black",H5)))</formula>
    </cfRule>
    <cfRule type="containsText" dxfId="8" priority="6" operator="containsText" text="Brown">
      <formula>NOT(ISERROR(SEARCH("Brown",H5)))</formula>
    </cfRule>
  </conditionalFormatting>
  <conditionalFormatting sqref="K9:K32">
    <cfRule type="containsText" dxfId="7" priority="7" operator="containsText" text="Brown">
      <formula>NOT(ISERROR(SEARCH("Brown",K9)))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02E0B-9AC3-4167-9721-BAAC90927F25}">
  <dimension ref="A2:BT16"/>
  <sheetViews>
    <sheetView showGridLines="0" zoomScale="85" zoomScaleNormal="85" workbookViewId="0">
      <pane xSplit="1" ySplit="4" topLeftCell="B5" activePane="bottomRight" state="frozen"/>
      <selection pane="topRight" activeCell="D1" sqref="D1"/>
      <selection pane="bottomLeft" activeCell="A5" sqref="A5"/>
      <selection pane="bottomRight" activeCell="N18" sqref="N18"/>
    </sheetView>
  </sheetViews>
  <sheetFormatPr defaultRowHeight="13.5" x14ac:dyDescent="0.25"/>
  <cols>
    <col min="1" max="1" width="8.7265625" style="1" customWidth="1"/>
    <col min="2" max="2" width="11" style="1" bestFit="1" customWidth="1"/>
    <col min="3" max="5" width="4.08984375" style="2" bestFit="1" customWidth="1"/>
    <col min="6" max="6" width="7.26953125" style="2" customWidth="1"/>
    <col min="7" max="7" width="3.26953125" style="2" customWidth="1"/>
    <col min="8" max="8" width="11" style="2" bestFit="1" customWidth="1"/>
    <col min="9" max="10" width="4.08984375" style="2" bestFit="1" customWidth="1"/>
    <col min="11" max="11" width="3.6328125" style="2" bestFit="1" customWidth="1"/>
    <col min="12" max="12" width="7.26953125" style="2" customWidth="1"/>
    <col min="13" max="13" width="3.26953125" style="2" customWidth="1"/>
    <col min="14" max="14" width="11" style="2" bestFit="1" customWidth="1"/>
    <col min="15" max="16" width="4.08984375" style="2" bestFit="1" customWidth="1"/>
    <col min="17" max="17" width="3.7265625" style="2" bestFit="1" customWidth="1"/>
    <col min="18" max="18" width="7.26953125" style="2" customWidth="1"/>
    <col min="19" max="19" width="3.26953125" style="2" customWidth="1"/>
    <col min="20" max="20" width="11" style="2" bestFit="1" customWidth="1"/>
    <col min="21" max="23" width="4.08984375" style="2" bestFit="1" customWidth="1"/>
    <col min="24" max="24" width="7.26953125" style="2" customWidth="1"/>
    <col min="25" max="25" width="3.26953125" style="2" customWidth="1"/>
    <col min="26" max="26" width="10.90625" style="2" bestFit="1" customWidth="1"/>
    <col min="27" max="29" width="4.08984375" style="2" bestFit="1" customWidth="1"/>
    <col min="30" max="30" width="7.26953125" style="2" customWidth="1"/>
    <col min="31" max="16384" width="8.7265625" style="1"/>
  </cols>
  <sheetData>
    <row r="2" spans="1:72" ht="32.5" thickBot="1" x14ac:dyDescent="0.3">
      <c r="C2" s="160" t="s">
        <v>25</v>
      </c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</row>
    <row r="3" spans="1:72" x14ac:dyDescent="0.25">
      <c r="B3" s="150"/>
      <c r="C3" s="162" t="s">
        <v>5</v>
      </c>
      <c r="D3" s="162"/>
      <c r="E3" s="162"/>
      <c r="F3" s="163"/>
      <c r="G3" s="110"/>
      <c r="H3" s="108"/>
      <c r="I3" s="162" t="s">
        <v>10</v>
      </c>
      <c r="J3" s="162"/>
      <c r="K3" s="162"/>
      <c r="L3" s="163"/>
      <c r="M3" s="110"/>
      <c r="N3" s="108"/>
      <c r="O3" s="162" t="s">
        <v>11</v>
      </c>
      <c r="P3" s="162"/>
      <c r="Q3" s="162"/>
      <c r="R3" s="163"/>
      <c r="S3" s="110"/>
      <c r="T3" s="108"/>
      <c r="U3" s="162" t="s">
        <v>12</v>
      </c>
      <c r="V3" s="162"/>
      <c r="W3" s="162"/>
      <c r="X3" s="163"/>
      <c r="Y3" s="110"/>
      <c r="Z3" s="108"/>
      <c r="AA3" s="162" t="s">
        <v>13</v>
      </c>
      <c r="AB3" s="162"/>
      <c r="AC3" s="162"/>
      <c r="AD3" s="163"/>
    </row>
    <row r="4" spans="1:72" x14ac:dyDescent="0.25">
      <c r="B4" s="151"/>
      <c r="C4" s="110" t="s">
        <v>6</v>
      </c>
      <c r="D4" s="110" t="s">
        <v>7</v>
      </c>
      <c r="E4" s="29" t="s">
        <v>8</v>
      </c>
      <c r="F4" s="111" t="s">
        <v>9</v>
      </c>
      <c r="G4" s="110"/>
      <c r="H4" s="109"/>
      <c r="I4" s="110" t="s">
        <v>6</v>
      </c>
      <c r="J4" s="110" t="s">
        <v>7</v>
      </c>
      <c r="K4" s="29" t="s">
        <v>8</v>
      </c>
      <c r="L4" s="111" t="s">
        <v>9</v>
      </c>
      <c r="M4" s="110"/>
      <c r="N4" s="109"/>
      <c r="O4" s="110" t="s">
        <v>6</v>
      </c>
      <c r="P4" s="110" t="s">
        <v>7</v>
      </c>
      <c r="Q4" s="29" t="s">
        <v>8</v>
      </c>
      <c r="R4" s="111" t="s">
        <v>9</v>
      </c>
      <c r="S4" s="110"/>
      <c r="T4" s="109"/>
      <c r="U4" s="110" t="s">
        <v>6</v>
      </c>
      <c r="V4" s="110" t="s">
        <v>7</v>
      </c>
      <c r="W4" s="29" t="s">
        <v>8</v>
      </c>
      <c r="X4" s="111" t="s">
        <v>9</v>
      </c>
      <c r="Y4" s="110"/>
      <c r="Z4" s="109"/>
      <c r="AA4" s="110" t="s">
        <v>6</v>
      </c>
      <c r="AB4" s="110" t="s">
        <v>7</v>
      </c>
      <c r="AC4" s="29" t="s">
        <v>8</v>
      </c>
      <c r="AD4" s="111" t="s">
        <v>9</v>
      </c>
    </row>
    <row r="5" spans="1:72" x14ac:dyDescent="0.25">
      <c r="B5" s="152" t="s">
        <v>60</v>
      </c>
      <c r="C5" s="71">
        <v>35</v>
      </c>
      <c r="D5" s="71">
        <v>1</v>
      </c>
      <c r="E5" s="72">
        <v>1000.0000159624517</v>
      </c>
      <c r="F5" s="92" t="s">
        <v>18</v>
      </c>
      <c r="G5" s="97"/>
      <c r="H5" s="152" t="s">
        <v>30</v>
      </c>
      <c r="I5" s="71">
        <v>126</v>
      </c>
      <c r="J5" s="71">
        <v>1</v>
      </c>
      <c r="K5" s="72">
        <v>956.21517165540092</v>
      </c>
      <c r="L5" s="92" t="s">
        <v>18</v>
      </c>
      <c r="M5" s="97"/>
      <c r="N5" s="152" t="s">
        <v>59</v>
      </c>
      <c r="O5" s="71">
        <v>79</v>
      </c>
      <c r="P5" s="71">
        <v>1</v>
      </c>
      <c r="Q5" s="72">
        <v>1138.0161849928747</v>
      </c>
      <c r="R5" s="92" t="s">
        <v>19</v>
      </c>
      <c r="T5" s="152" t="s">
        <v>59</v>
      </c>
      <c r="U5" s="71">
        <v>114</v>
      </c>
      <c r="V5" s="71">
        <v>1</v>
      </c>
      <c r="W5" s="72">
        <v>1498.4785568811594</v>
      </c>
      <c r="X5" s="92" t="s">
        <v>19</v>
      </c>
      <c r="Y5" s="97"/>
      <c r="Z5" s="152" t="s">
        <v>60</v>
      </c>
      <c r="AA5" s="71">
        <v>83</v>
      </c>
      <c r="AB5" s="71">
        <v>1</v>
      </c>
      <c r="AC5" s="72">
        <v>1293.3828405389565</v>
      </c>
      <c r="AD5" s="92" t="s">
        <v>19</v>
      </c>
    </row>
    <row r="6" spans="1:72" x14ac:dyDescent="0.25">
      <c r="B6" s="152" t="s">
        <v>30</v>
      </c>
      <c r="C6" s="71">
        <v>33</v>
      </c>
      <c r="D6" s="71">
        <v>2</v>
      </c>
      <c r="E6" s="72">
        <v>888.02356446179408</v>
      </c>
      <c r="F6" s="92" t="s">
        <v>20</v>
      </c>
      <c r="G6" s="97"/>
      <c r="H6" s="152" t="s">
        <v>66</v>
      </c>
      <c r="I6" s="71">
        <v>125</v>
      </c>
      <c r="J6" s="71">
        <v>2</v>
      </c>
      <c r="K6" s="72">
        <v>945.36018610284702</v>
      </c>
      <c r="L6" s="92" t="s">
        <v>18</v>
      </c>
      <c r="M6" s="97"/>
      <c r="N6" s="152" t="s">
        <v>60</v>
      </c>
      <c r="O6" s="71">
        <v>79</v>
      </c>
      <c r="P6" s="71">
        <v>2</v>
      </c>
      <c r="Q6" s="72">
        <v>1138.0161849928747</v>
      </c>
      <c r="R6" s="92" t="s">
        <v>19</v>
      </c>
      <c r="T6" s="152" t="s">
        <v>50</v>
      </c>
      <c r="U6" s="71">
        <v>106</v>
      </c>
      <c r="V6" s="71">
        <v>2</v>
      </c>
      <c r="W6" s="72">
        <v>1337.5967329455334</v>
      </c>
      <c r="X6" s="92" t="s">
        <v>19</v>
      </c>
      <c r="Y6" s="97"/>
      <c r="Z6" s="152" t="s">
        <v>65</v>
      </c>
      <c r="AA6" s="71">
        <v>75</v>
      </c>
      <c r="AB6" s="71">
        <v>2</v>
      </c>
      <c r="AC6" s="72">
        <v>1094.5602542924239</v>
      </c>
      <c r="AD6" s="92" t="s">
        <v>19</v>
      </c>
    </row>
    <row r="7" spans="1:72" ht="14" thickBot="1" x14ac:dyDescent="0.3">
      <c r="B7" s="153" t="s">
        <v>59</v>
      </c>
      <c r="C7" s="84">
        <v>33</v>
      </c>
      <c r="D7" s="84">
        <v>3</v>
      </c>
      <c r="E7" s="85">
        <v>888.02356446179408</v>
      </c>
      <c r="F7" s="137" t="s">
        <v>20</v>
      </c>
      <c r="G7" s="97"/>
      <c r="H7" s="153" t="s">
        <v>60</v>
      </c>
      <c r="I7" s="84">
        <v>123</v>
      </c>
      <c r="J7" s="84">
        <v>3</v>
      </c>
      <c r="K7" s="85">
        <v>923.76087034667239</v>
      </c>
      <c r="L7" s="137" t="s">
        <v>18</v>
      </c>
      <c r="M7" s="97"/>
      <c r="N7" s="153" t="s">
        <v>50</v>
      </c>
      <c r="O7" s="84">
        <v>72</v>
      </c>
      <c r="P7" s="84">
        <v>3</v>
      </c>
      <c r="Q7" s="85">
        <v>977.66241052901557</v>
      </c>
      <c r="R7" s="137" t="s">
        <v>18</v>
      </c>
      <c r="T7" s="153" t="s">
        <v>30</v>
      </c>
      <c r="U7" s="84">
        <v>99</v>
      </c>
      <c r="V7" s="84">
        <v>3</v>
      </c>
      <c r="W7" s="85">
        <v>1202.205838274461</v>
      </c>
      <c r="X7" s="137" t="s">
        <v>19</v>
      </c>
      <c r="Y7" s="97"/>
      <c r="Z7" s="153" t="s">
        <v>30</v>
      </c>
      <c r="AA7" s="84">
        <v>72</v>
      </c>
      <c r="AB7" s="84">
        <v>3</v>
      </c>
      <c r="AC7" s="85">
        <v>1023.3312422331214</v>
      </c>
      <c r="AD7" s="137" t="s">
        <v>19</v>
      </c>
    </row>
    <row r="8" spans="1:72" x14ac:dyDescent="0.25">
      <c r="B8" s="128"/>
      <c r="C8" s="71"/>
      <c r="D8" s="71"/>
      <c r="E8" s="72"/>
      <c r="F8" s="97"/>
      <c r="G8" s="97"/>
      <c r="M8" s="97"/>
      <c r="S8" s="1"/>
      <c r="Y8" s="97"/>
    </row>
    <row r="9" spans="1:72" x14ac:dyDescent="0.25">
      <c r="G9" s="97"/>
      <c r="M9" s="97"/>
      <c r="Y9" s="97"/>
    </row>
    <row r="10" spans="1:72" s="44" customFormat="1" x14ac:dyDescent="0.25">
      <c r="A10" s="1"/>
      <c r="B10" s="1"/>
      <c r="C10" s="2"/>
      <c r="D10" s="2"/>
      <c r="E10" s="2"/>
      <c r="F10" s="2"/>
      <c r="G10" s="97"/>
      <c r="H10" s="2"/>
      <c r="I10" s="2"/>
      <c r="J10" s="2"/>
      <c r="K10" s="2"/>
      <c r="L10" s="2"/>
      <c r="M10" s="97"/>
      <c r="N10" s="2"/>
      <c r="O10" s="2"/>
      <c r="P10" s="2"/>
      <c r="Q10" s="2"/>
      <c r="R10" s="2"/>
      <c r="S10" s="97"/>
      <c r="T10" s="2"/>
      <c r="U10" s="2"/>
      <c r="V10" s="2"/>
      <c r="W10" s="2"/>
      <c r="X10" s="2"/>
      <c r="Y10" s="97"/>
      <c r="Z10" s="2"/>
      <c r="AA10" s="2"/>
      <c r="AB10" s="2"/>
      <c r="AC10" s="2"/>
      <c r="AD10" s="2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</row>
    <row r="11" spans="1:72" x14ac:dyDescent="0.25">
      <c r="G11" s="97"/>
      <c r="M11" s="97"/>
      <c r="S11" s="97"/>
      <c r="Y11" s="97"/>
    </row>
    <row r="12" spans="1:72" s="44" customFormat="1" x14ac:dyDescent="0.25">
      <c r="A12" s="1"/>
      <c r="B12" s="1"/>
      <c r="C12" s="2"/>
      <c r="D12" s="2"/>
      <c r="E12" s="2"/>
      <c r="F12" s="2"/>
      <c r="G12" s="97"/>
      <c r="H12" s="2"/>
      <c r="I12" s="2"/>
      <c r="J12" s="2"/>
      <c r="K12" s="2"/>
      <c r="L12" s="2"/>
      <c r="M12" s="97"/>
      <c r="N12" s="2"/>
      <c r="O12" s="2"/>
      <c r="P12" s="2"/>
      <c r="Q12" s="2"/>
      <c r="R12" s="2"/>
      <c r="S12" s="97"/>
      <c r="T12" s="2"/>
      <c r="U12" s="2"/>
      <c r="V12" s="2"/>
      <c r="W12" s="2"/>
      <c r="X12" s="2"/>
      <c r="Y12" s="97"/>
      <c r="Z12" s="2"/>
      <c r="AA12" s="2"/>
      <c r="AB12" s="2"/>
      <c r="AC12" s="2"/>
      <c r="AD12" s="2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</row>
    <row r="13" spans="1:72" x14ac:dyDescent="0.25">
      <c r="G13" s="97"/>
      <c r="M13" s="97"/>
      <c r="S13" s="97"/>
      <c r="Y13" s="97"/>
    </row>
    <row r="14" spans="1:72" s="44" customFormat="1" x14ac:dyDescent="0.25">
      <c r="A14" s="1"/>
      <c r="B14" s="1"/>
      <c r="C14" s="2"/>
      <c r="D14" s="2"/>
      <c r="E14" s="2"/>
      <c r="F14" s="2"/>
      <c r="G14" s="97"/>
      <c r="H14" s="2"/>
      <c r="I14" s="2"/>
      <c r="J14" s="2"/>
      <c r="K14" s="2"/>
      <c r="L14" s="2"/>
      <c r="M14" s="97"/>
      <c r="N14" s="2"/>
      <c r="O14" s="2"/>
      <c r="P14" s="2"/>
      <c r="Q14" s="2"/>
      <c r="R14" s="2"/>
      <c r="S14" s="97"/>
      <c r="T14" s="2"/>
      <c r="U14" s="2"/>
      <c r="V14" s="2"/>
      <c r="W14" s="2"/>
      <c r="X14" s="2"/>
      <c r="Y14" s="97"/>
      <c r="Z14" s="2"/>
      <c r="AA14" s="2"/>
      <c r="AB14" s="2"/>
      <c r="AC14" s="2"/>
      <c r="AD14" s="2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</row>
    <row r="15" spans="1:72" x14ac:dyDescent="0.25">
      <c r="G15" s="97"/>
      <c r="M15" s="97"/>
      <c r="S15" s="97"/>
      <c r="Y15" s="97"/>
    </row>
    <row r="16" spans="1:72" s="44" customFormat="1" x14ac:dyDescent="0.25">
      <c r="A16" s="1"/>
      <c r="B16" s="1"/>
      <c r="C16" s="2"/>
      <c r="D16" s="2"/>
      <c r="E16" s="2"/>
      <c r="F16" s="2"/>
      <c r="G16" s="97"/>
      <c r="H16" s="2"/>
      <c r="I16" s="2"/>
      <c r="J16" s="2"/>
      <c r="K16" s="2"/>
      <c r="L16" s="2"/>
      <c r="M16" s="97"/>
      <c r="N16" s="2"/>
      <c r="O16" s="2"/>
      <c r="P16" s="2"/>
      <c r="Q16" s="2"/>
      <c r="R16" s="2"/>
      <c r="S16" s="97"/>
      <c r="T16" s="2"/>
      <c r="U16" s="2"/>
      <c r="V16" s="2"/>
      <c r="W16" s="2"/>
      <c r="X16" s="2"/>
      <c r="Y16" s="97"/>
      <c r="Z16" s="2"/>
      <c r="AA16" s="2"/>
      <c r="AB16" s="2"/>
      <c r="AC16" s="2"/>
      <c r="AD16" s="2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</row>
  </sheetData>
  <sheetProtection algorithmName="SHA-512" hashValue="H4ammp8BszYwfqhweD3xPpQrI4H2iaDbYiC9Hzc4wl0UMn/mUF8DWoivvD+4IRu5nlvhytpPaMEMwNU3Z/V1WQ==" saltValue="bBqcmgVW6q7XWWzwcE4LOw==" spinCount="100000" sheet="1" objects="1" scenarios="1"/>
  <sortState xmlns:xlrd2="http://schemas.microsoft.com/office/spreadsheetml/2017/richdata2" ref="Z5:AD7">
    <sortCondition ref="AB5:AB7"/>
  </sortState>
  <mergeCells count="6">
    <mergeCell ref="C2:AD2"/>
    <mergeCell ref="C3:F3"/>
    <mergeCell ref="I3:L3"/>
    <mergeCell ref="O3:R3"/>
    <mergeCell ref="U3:X3"/>
    <mergeCell ref="AA3:AD3"/>
  </mergeCells>
  <conditionalFormatting sqref="C5:M5 I5:L6 O5:R7 T5:Y7 AA5:AD7 C6:G8 M6:M16 H7:L14 N8:R14 Y8:Y16 G9:G16 S10:S16">
    <cfRule type="containsText" dxfId="6" priority="1" operator="containsText" text="Grey">
      <formula>NOT(ISERROR(SEARCH("Grey",C5)))</formula>
    </cfRule>
    <cfRule type="containsText" dxfId="5" priority="2" operator="containsText" text="Blue">
      <formula>NOT(ISERROR(SEARCH("Blue",C5)))</formula>
    </cfRule>
    <cfRule type="containsText" dxfId="4" priority="3" operator="containsText" text="Red">
      <formula>NOT(ISERROR(SEARCH("Red",C5)))</formula>
    </cfRule>
    <cfRule type="containsText" dxfId="3" priority="4" operator="containsText" text="Platinum">
      <formula>NOT(ISERROR(SEARCH("Platinum",C5)))</formula>
    </cfRule>
    <cfRule type="containsText" dxfId="2" priority="5" operator="containsText" text="Black">
      <formula>NOT(ISERROR(SEARCH("Black",C5)))</formula>
    </cfRule>
    <cfRule type="containsText" dxfId="1" priority="6" operator="containsText" text="Brown">
      <formula>NOT(ISERROR(SEARCH("Brown",C5)))</formula>
    </cfRule>
  </conditionalFormatting>
  <conditionalFormatting sqref="G9:G16">
    <cfRule type="containsText" dxfId="0" priority="7" operator="containsText" text="Brown">
      <formula>NOT(ISERROR(SEARCH("Brown",G9)))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82760-A772-41A1-93A7-D825E4E7CCB8}">
  <dimension ref="B2:AA34"/>
  <sheetViews>
    <sheetView zoomScale="70" zoomScaleNormal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T18" sqref="T18"/>
    </sheetView>
  </sheetViews>
  <sheetFormatPr defaultRowHeight="13.5" x14ac:dyDescent="0.25"/>
  <cols>
    <col min="1" max="1" width="8.7265625" style="1"/>
    <col min="2" max="2" width="4.36328125" style="1" bestFit="1" customWidth="1"/>
    <col min="3" max="3" width="32.1796875" style="1" customWidth="1"/>
    <col min="4" max="27" width="6.54296875" style="2" customWidth="1"/>
    <col min="28" max="16384" width="8.7265625" style="1"/>
  </cols>
  <sheetData>
    <row r="2" spans="2:27" ht="32.5" thickBot="1" x14ac:dyDescent="0.3">
      <c r="D2" s="160" t="s">
        <v>25</v>
      </c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</row>
    <row r="3" spans="2:27" x14ac:dyDescent="0.25">
      <c r="D3" s="167" t="s">
        <v>5</v>
      </c>
      <c r="E3" s="168"/>
      <c r="F3" s="168"/>
      <c r="G3" s="169"/>
      <c r="H3" s="167" t="s">
        <v>10</v>
      </c>
      <c r="I3" s="168"/>
      <c r="J3" s="168"/>
      <c r="K3" s="169"/>
      <c r="L3" s="167" t="s">
        <v>11</v>
      </c>
      <c r="M3" s="168"/>
      <c r="N3" s="168"/>
      <c r="O3" s="169"/>
      <c r="P3" s="167" t="s">
        <v>12</v>
      </c>
      <c r="Q3" s="168"/>
      <c r="R3" s="168"/>
      <c r="S3" s="169"/>
      <c r="T3" s="167" t="s">
        <v>13</v>
      </c>
      <c r="U3" s="168"/>
      <c r="V3" s="168"/>
      <c r="W3" s="169"/>
      <c r="X3" s="154" t="s">
        <v>14</v>
      </c>
      <c r="Y3" s="155"/>
      <c r="Z3" s="155"/>
      <c r="AA3" s="156"/>
    </row>
    <row r="4" spans="2:27" x14ac:dyDescent="0.25">
      <c r="B4" s="2" t="s">
        <v>0</v>
      </c>
      <c r="C4" s="1" t="s">
        <v>4</v>
      </c>
      <c r="D4" s="28" t="s">
        <v>6</v>
      </c>
      <c r="E4" s="2" t="s">
        <v>7</v>
      </c>
      <c r="F4" s="29" t="s">
        <v>8</v>
      </c>
      <c r="G4" s="30" t="s">
        <v>9</v>
      </c>
      <c r="H4" s="28" t="s">
        <v>6</v>
      </c>
      <c r="I4" s="2" t="s">
        <v>7</v>
      </c>
      <c r="J4" s="29" t="s">
        <v>8</v>
      </c>
      <c r="K4" s="30" t="s">
        <v>9</v>
      </c>
      <c r="L4" s="28" t="s">
        <v>6</v>
      </c>
      <c r="M4" s="2" t="s">
        <v>7</v>
      </c>
      <c r="N4" s="29" t="s">
        <v>8</v>
      </c>
      <c r="O4" s="30" t="s">
        <v>9</v>
      </c>
      <c r="P4" s="28" t="s">
        <v>6</v>
      </c>
      <c r="Q4" s="2" t="s">
        <v>7</v>
      </c>
      <c r="R4" s="29" t="s">
        <v>8</v>
      </c>
      <c r="S4" s="30" t="s">
        <v>9</v>
      </c>
      <c r="T4" s="28" t="s">
        <v>6</v>
      </c>
      <c r="U4" s="2" t="s">
        <v>7</v>
      </c>
      <c r="V4" s="29" t="s">
        <v>8</v>
      </c>
      <c r="W4" s="30" t="s">
        <v>9</v>
      </c>
      <c r="X4" s="33" t="s">
        <v>6</v>
      </c>
      <c r="Y4" s="34" t="s">
        <v>7</v>
      </c>
      <c r="Z4" s="34" t="s">
        <v>8</v>
      </c>
      <c r="AA4" s="35" t="s">
        <v>9</v>
      </c>
    </row>
    <row r="5" spans="2:27" x14ac:dyDescent="0.25">
      <c r="B5" s="2" t="s">
        <v>1</v>
      </c>
      <c r="C5" s="1" t="s">
        <v>55</v>
      </c>
      <c r="D5" s="28">
        <v>26</v>
      </c>
      <c r="E5" s="2">
        <v>8</v>
      </c>
      <c r="F5" s="31">
        <v>547.53497243432344</v>
      </c>
      <c r="G5" s="32" t="s">
        <v>21</v>
      </c>
      <c r="H5" s="28">
        <v>102</v>
      </c>
      <c r="I5" s="2">
        <v>15</v>
      </c>
      <c r="J5" s="31">
        <v>706.23591043342662</v>
      </c>
      <c r="K5" s="32" t="s">
        <v>20</v>
      </c>
      <c r="L5" s="28">
        <v>60</v>
      </c>
      <c r="M5" s="2">
        <v>10</v>
      </c>
      <c r="N5" s="31">
        <v>724.96162711262457</v>
      </c>
      <c r="O5" s="32" t="s">
        <v>20</v>
      </c>
      <c r="P5" s="28">
        <v>95</v>
      </c>
      <c r="Q5" s="2">
        <v>5</v>
      </c>
      <c r="R5" s="31">
        <v>1127.1584058011961</v>
      </c>
      <c r="S5" s="32" t="s">
        <v>19</v>
      </c>
      <c r="T5" s="28">
        <v>54</v>
      </c>
      <c r="U5" s="2">
        <v>16</v>
      </c>
      <c r="V5" s="31">
        <v>636.13842375495426</v>
      </c>
      <c r="W5" s="32" t="s">
        <v>21</v>
      </c>
      <c r="X5" s="33">
        <v>337</v>
      </c>
      <c r="Y5" s="34">
        <v>13</v>
      </c>
      <c r="Z5" s="36">
        <v>748.40586790730492</v>
      </c>
      <c r="AA5" s="35" t="s">
        <v>20</v>
      </c>
    </row>
    <row r="6" spans="2:27" x14ac:dyDescent="0.25">
      <c r="B6" s="2" t="s">
        <v>2</v>
      </c>
      <c r="C6" s="1" t="s">
        <v>56</v>
      </c>
      <c r="D6" s="28">
        <v>23</v>
      </c>
      <c r="E6" s="2">
        <v>10</v>
      </c>
      <c r="F6" s="31">
        <v>426.24517846910004</v>
      </c>
      <c r="G6" s="32" t="s">
        <v>22</v>
      </c>
      <c r="H6" s="28">
        <v>83</v>
      </c>
      <c r="I6" s="2">
        <v>26</v>
      </c>
      <c r="J6" s="31">
        <v>525.17261490933515</v>
      </c>
      <c r="K6" s="32" t="s">
        <v>21</v>
      </c>
      <c r="L6" s="28">
        <v>59</v>
      </c>
      <c r="M6" s="2">
        <v>12</v>
      </c>
      <c r="N6" s="31">
        <v>705.21834222912469</v>
      </c>
      <c r="O6" s="32" t="s">
        <v>20</v>
      </c>
      <c r="P6" s="28">
        <v>83</v>
      </c>
      <c r="Q6" s="2">
        <v>12</v>
      </c>
      <c r="R6" s="31">
        <v>912.51400026062743</v>
      </c>
      <c r="S6" s="32" t="s">
        <v>18</v>
      </c>
      <c r="T6" s="28">
        <v>53</v>
      </c>
      <c r="U6" s="2">
        <v>18</v>
      </c>
      <c r="V6" s="31">
        <v>616.73853017454144</v>
      </c>
      <c r="W6" s="32" t="s">
        <v>21</v>
      </c>
      <c r="X6" s="33">
        <v>301</v>
      </c>
      <c r="Y6" s="34">
        <v>19</v>
      </c>
      <c r="Z6" s="36">
        <v>637.17773320854576</v>
      </c>
      <c r="AA6" s="35" t="s">
        <v>21</v>
      </c>
    </row>
    <row r="7" spans="2:27" x14ac:dyDescent="0.25">
      <c r="B7" s="2" t="s">
        <v>3</v>
      </c>
      <c r="C7" s="1" t="s">
        <v>57</v>
      </c>
      <c r="D7" s="28">
        <v>33</v>
      </c>
      <c r="E7" s="2">
        <v>2</v>
      </c>
      <c r="F7" s="31">
        <v>888.02356446179408</v>
      </c>
      <c r="G7" s="32" t="s">
        <v>20</v>
      </c>
      <c r="H7" s="28">
        <v>119</v>
      </c>
      <c r="I7" s="2">
        <v>5</v>
      </c>
      <c r="J7" s="31">
        <v>881.00978189032151</v>
      </c>
      <c r="K7" s="32" t="s">
        <v>20</v>
      </c>
      <c r="L7" s="28">
        <v>79</v>
      </c>
      <c r="M7" s="2">
        <v>1</v>
      </c>
      <c r="N7" s="31">
        <v>1138.0161849928747</v>
      </c>
      <c r="O7" s="32" t="s">
        <v>19</v>
      </c>
      <c r="P7" s="28">
        <v>114</v>
      </c>
      <c r="Q7" s="2">
        <v>1</v>
      </c>
      <c r="R7" s="31">
        <v>1498.4785568811594</v>
      </c>
      <c r="S7" s="32" t="s">
        <v>19</v>
      </c>
      <c r="T7" s="28">
        <v>71</v>
      </c>
      <c r="U7" s="2">
        <v>4</v>
      </c>
      <c r="V7" s="31">
        <v>1000.0000078793299</v>
      </c>
      <c r="W7" s="32" t="s">
        <v>18</v>
      </c>
      <c r="X7" s="33">
        <v>416</v>
      </c>
      <c r="Y7" s="34">
        <v>1</v>
      </c>
      <c r="Z7" s="36">
        <v>1081.1056192210958</v>
      </c>
      <c r="AA7" s="35" t="s">
        <v>19</v>
      </c>
    </row>
    <row r="8" spans="2:27" x14ac:dyDescent="0.25">
      <c r="B8" s="2">
        <v>1</v>
      </c>
      <c r="C8" s="1" t="s">
        <v>27</v>
      </c>
      <c r="D8" s="28">
        <v>15</v>
      </c>
      <c r="E8" s="2">
        <v>21</v>
      </c>
      <c r="F8" s="31">
        <v>175.8489174544882</v>
      </c>
      <c r="G8" s="32" t="s">
        <v>23</v>
      </c>
      <c r="H8" s="28">
        <v>113</v>
      </c>
      <c r="I8" s="2">
        <v>10</v>
      </c>
      <c r="J8" s="31">
        <v>818.02402527206573</v>
      </c>
      <c r="K8" s="32" t="s">
        <v>20</v>
      </c>
      <c r="L8" s="28">
        <v>33</v>
      </c>
      <c r="M8" s="2">
        <v>23</v>
      </c>
      <c r="N8" s="31">
        <v>269.8658101165139</v>
      </c>
      <c r="O8" s="32" t="s">
        <v>23</v>
      </c>
      <c r="P8" s="28">
        <v>70</v>
      </c>
      <c r="Q8" s="2">
        <v>24</v>
      </c>
      <c r="R8" s="31">
        <v>698.69222849843175</v>
      </c>
      <c r="S8" s="32" t="s">
        <v>21</v>
      </c>
      <c r="T8" s="28">
        <v>51</v>
      </c>
      <c r="U8" s="2">
        <v>20</v>
      </c>
      <c r="V8" s="31">
        <v>578.63682138159413</v>
      </c>
      <c r="W8" s="32" t="s">
        <v>21</v>
      </c>
      <c r="X8" s="33">
        <v>282</v>
      </c>
      <c r="Y8" s="34">
        <v>22</v>
      </c>
      <c r="Z8" s="36">
        <v>508.21356054461864</v>
      </c>
      <c r="AA8" s="35" t="s">
        <v>21</v>
      </c>
    </row>
    <row r="9" spans="2:27" s="44" customFormat="1" x14ac:dyDescent="0.25">
      <c r="B9" s="43">
        <v>2</v>
      </c>
      <c r="C9" s="44" t="s">
        <v>28</v>
      </c>
      <c r="D9" s="45">
        <v>12</v>
      </c>
      <c r="E9" s="43">
        <v>23</v>
      </c>
      <c r="F9" s="46">
        <v>109.64140227721134</v>
      </c>
      <c r="G9" s="47" t="s">
        <v>23</v>
      </c>
      <c r="H9" s="45">
        <v>102</v>
      </c>
      <c r="I9" s="43">
        <v>15</v>
      </c>
      <c r="J9" s="46">
        <v>706.23591043342662</v>
      </c>
      <c r="K9" s="47" t="s">
        <v>20</v>
      </c>
      <c r="L9" s="45">
        <v>33</v>
      </c>
      <c r="M9" s="43">
        <v>23</v>
      </c>
      <c r="N9" s="46">
        <v>269.8658101165139</v>
      </c>
      <c r="O9" s="47" t="s">
        <v>23</v>
      </c>
      <c r="P9" s="45">
        <v>68</v>
      </c>
      <c r="Q9" s="43">
        <v>25</v>
      </c>
      <c r="R9" s="46">
        <v>667.61634762277106</v>
      </c>
      <c r="S9" s="47" t="s">
        <v>21</v>
      </c>
      <c r="T9" s="45">
        <v>39</v>
      </c>
      <c r="U9" s="43">
        <v>25</v>
      </c>
      <c r="V9" s="46">
        <v>370.35424492985226</v>
      </c>
      <c r="W9" s="47" t="s">
        <v>22</v>
      </c>
      <c r="X9" s="48">
        <v>254</v>
      </c>
      <c r="Y9" s="49">
        <v>25</v>
      </c>
      <c r="Z9" s="50">
        <v>424.74274307595499</v>
      </c>
      <c r="AA9" s="51" t="s">
        <v>22</v>
      </c>
    </row>
    <row r="10" spans="2:27" x14ac:dyDescent="0.25">
      <c r="B10" s="2">
        <v>3</v>
      </c>
      <c r="C10" s="1" t="s">
        <v>29</v>
      </c>
      <c r="D10" s="28">
        <v>11</v>
      </c>
      <c r="E10" s="2">
        <v>24</v>
      </c>
      <c r="F10" s="31">
        <v>90.968457355351674</v>
      </c>
      <c r="G10" s="32" t="s">
        <v>24</v>
      </c>
      <c r="H10" s="28">
        <v>99</v>
      </c>
      <c r="I10" s="2">
        <v>20</v>
      </c>
      <c r="J10" s="31">
        <v>676.60638467518322</v>
      </c>
      <c r="K10" s="32" t="s">
        <v>21</v>
      </c>
      <c r="L10" s="28">
        <v>37</v>
      </c>
      <c r="M10" s="2">
        <v>21</v>
      </c>
      <c r="N10" s="31">
        <v>326.41523995775998</v>
      </c>
      <c r="O10" s="32" t="s">
        <v>22</v>
      </c>
      <c r="P10" s="28">
        <v>95</v>
      </c>
      <c r="Q10" s="2">
        <v>5</v>
      </c>
      <c r="R10" s="31">
        <v>1127.1584058011961</v>
      </c>
      <c r="S10" s="32" t="s">
        <v>19</v>
      </c>
      <c r="T10" s="28">
        <v>45</v>
      </c>
      <c r="U10" s="2">
        <v>23</v>
      </c>
      <c r="V10" s="31">
        <v>470.04429410622669</v>
      </c>
      <c r="W10" s="32" t="s">
        <v>22</v>
      </c>
      <c r="X10" s="33">
        <v>287</v>
      </c>
      <c r="Y10" s="34">
        <v>21</v>
      </c>
      <c r="Z10" s="36">
        <v>538.23855637914346</v>
      </c>
      <c r="AA10" s="35" t="s">
        <v>21</v>
      </c>
    </row>
    <row r="11" spans="2:27" s="44" customFormat="1" x14ac:dyDescent="0.25">
      <c r="B11" s="43">
        <v>4</v>
      </c>
      <c r="C11" s="44" t="s">
        <v>30</v>
      </c>
      <c r="D11" s="45">
        <v>33</v>
      </c>
      <c r="E11" s="43">
        <v>2</v>
      </c>
      <c r="F11" s="46">
        <v>888.02356446179408</v>
      </c>
      <c r="G11" s="47" t="s">
        <v>20</v>
      </c>
      <c r="H11" s="45">
        <v>126</v>
      </c>
      <c r="I11" s="43">
        <v>1</v>
      </c>
      <c r="J11" s="46">
        <v>956.21517165540092</v>
      </c>
      <c r="K11" s="47" t="s">
        <v>18</v>
      </c>
      <c r="L11" s="45">
        <v>69</v>
      </c>
      <c r="M11" s="43">
        <v>5</v>
      </c>
      <c r="N11" s="46">
        <v>911.81022820372448</v>
      </c>
      <c r="O11" s="47" t="s">
        <v>18</v>
      </c>
      <c r="P11" s="45">
        <v>99</v>
      </c>
      <c r="Q11" s="43">
        <v>3</v>
      </c>
      <c r="R11" s="46">
        <v>1202.205838274461</v>
      </c>
      <c r="S11" s="47" t="s">
        <v>19</v>
      </c>
      <c r="T11" s="45">
        <v>72</v>
      </c>
      <c r="U11" s="43">
        <v>3</v>
      </c>
      <c r="V11" s="46">
        <v>1023.3312422331214</v>
      </c>
      <c r="W11" s="47" t="s">
        <v>19</v>
      </c>
      <c r="X11" s="48">
        <v>399</v>
      </c>
      <c r="Y11" s="49">
        <v>3</v>
      </c>
      <c r="Z11" s="50">
        <v>996.31720896570039</v>
      </c>
      <c r="AA11" s="51" t="s">
        <v>18</v>
      </c>
    </row>
    <row r="12" spans="2:27" x14ac:dyDescent="0.25">
      <c r="B12" s="2">
        <v>5</v>
      </c>
      <c r="C12" s="1" t="s">
        <v>31</v>
      </c>
      <c r="D12" s="28">
        <v>15</v>
      </c>
      <c r="E12" s="2">
        <v>21</v>
      </c>
      <c r="F12" s="31">
        <v>175.8489174544882</v>
      </c>
      <c r="G12" s="32" t="s">
        <v>23</v>
      </c>
      <c r="H12" s="28">
        <v>102</v>
      </c>
      <c r="I12" s="2">
        <v>15</v>
      </c>
      <c r="J12" s="31">
        <v>706.23591043342662</v>
      </c>
      <c r="K12" s="32" t="s">
        <v>20</v>
      </c>
      <c r="L12" s="28">
        <v>53</v>
      </c>
      <c r="M12" s="2">
        <v>17</v>
      </c>
      <c r="N12" s="31">
        <v>591.1835915279388</v>
      </c>
      <c r="O12" s="32" t="s">
        <v>21</v>
      </c>
      <c r="P12" s="28">
        <v>75</v>
      </c>
      <c r="Q12" s="2">
        <v>23</v>
      </c>
      <c r="R12" s="31">
        <v>778.54013388557803</v>
      </c>
      <c r="S12" s="32" t="s">
        <v>20</v>
      </c>
      <c r="T12" s="28">
        <v>58</v>
      </c>
      <c r="U12" s="2">
        <v>12</v>
      </c>
      <c r="V12" s="31">
        <v>716.02694147577915</v>
      </c>
      <c r="W12" s="32" t="s">
        <v>20</v>
      </c>
      <c r="X12" s="33">
        <v>303</v>
      </c>
      <c r="Y12" s="34">
        <v>18</v>
      </c>
      <c r="Z12" s="36">
        <v>593.56709895544213</v>
      </c>
      <c r="AA12" s="35" t="s">
        <v>21</v>
      </c>
    </row>
    <row r="13" spans="2:27" s="44" customFormat="1" x14ac:dyDescent="0.25">
      <c r="B13" s="43">
        <v>6</v>
      </c>
      <c r="C13" s="44" t="s">
        <v>32</v>
      </c>
      <c r="D13" s="45">
        <v>10</v>
      </c>
      <c r="E13" s="43">
        <v>26</v>
      </c>
      <c r="F13" s="46">
        <v>74.004290850884416</v>
      </c>
      <c r="G13" s="47" t="s">
        <v>24</v>
      </c>
      <c r="H13" s="45">
        <v>97</v>
      </c>
      <c r="I13" s="43">
        <v>21</v>
      </c>
      <c r="J13" s="46">
        <v>657.06395766925243</v>
      </c>
      <c r="K13" s="47" t="s">
        <v>21</v>
      </c>
      <c r="L13" s="45">
        <v>26</v>
      </c>
      <c r="M13" s="43">
        <v>26</v>
      </c>
      <c r="N13" s="46">
        <v>181.12575695239036</v>
      </c>
      <c r="O13" s="47" t="s">
        <v>23</v>
      </c>
      <c r="P13" s="45">
        <v>79</v>
      </c>
      <c r="Q13" s="43">
        <v>18</v>
      </c>
      <c r="R13" s="46">
        <v>844.58768101224939</v>
      </c>
      <c r="S13" s="47" t="s">
        <v>20</v>
      </c>
      <c r="T13" s="45">
        <v>46</v>
      </c>
      <c r="U13" s="43">
        <v>22</v>
      </c>
      <c r="V13" s="46">
        <v>487.53701730062136</v>
      </c>
      <c r="W13" s="47" t="s">
        <v>22</v>
      </c>
      <c r="X13" s="48">
        <v>258</v>
      </c>
      <c r="Y13" s="49">
        <v>24</v>
      </c>
      <c r="Z13" s="50">
        <v>448.86374075707965</v>
      </c>
      <c r="AA13" s="51" t="s">
        <v>22</v>
      </c>
    </row>
    <row r="14" spans="2:27" x14ac:dyDescent="0.25">
      <c r="B14" s="2">
        <v>7</v>
      </c>
      <c r="C14" s="1" t="s">
        <v>33</v>
      </c>
      <c r="D14" s="28">
        <v>19</v>
      </c>
      <c r="E14" s="2">
        <v>17</v>
      </c>
      <c r="F14" s="31">
        <v>287.70128351204738</v>
      </c>
      <c r="G14" s="32" t="s">
        <v>23</v>
      </c>
      <c r="H14" s="28">
        <v>96</v>
      </c>
      <c r="I14" s="2">
        <v>22</v>
      </c>
      <c r="J14" s="31">
        <v>647.35667487455703</v>
      </c>
      <c r="K14" s="32" t="s">
        <v>21</v>
      </c>
      <c r="L14" s="28">
        <v>51</v>
      </c>
      <c r="M14" s="2">
        <v>19</v>
      </c>
      <c r="N14" s="31">
        <v>554.8936906277853</v>
      </c>
      <c r="O14" s="32" t="s">
        <v>21</v>
      </c>
      <c r="P14" s="28">
        <v>79</v>
      </c>
      <c r="Q14" s="2">
        <v>18</v>
      </c>
      <c r="R14" s="31">
        <v>844.58768101224939</v>
      </c>
      <c r="S14" s="32" t="s">
        <v>20</v>
      </c>
      <c r="T14" s="28">
        <v>47</v>
      </c>
      <c r="U14" s="2">
        <v>21</v>
      </c>
      <c r="V14" s="31">
        <v>505.27477048131368</v>
      </c>
      <c r="W14" s="32" t="s">
        <v>21</v>
      </c>
      <c r="X14" s="33">
        <v>292</v>
      </c>
      <c r="Y14" s="34">
        <v>20</v>
      </c>
      <c r="Z14" s="36">
        <v>567.96282010159052</v>
      </c>
      <c r="AA14" s="35" t="s">
        <v>21</v>
      </c>
    </row>
    <row r="15" spans="2:27" s="44" customFormat="1" x14ac:dyDescent="0.25">
      <c r="B15" s="43">
        <v>8</v>
      </c>
      <c r="C15" s="44" t="s">
        <v>34</v>
      </c>
      <c r="D15" s="45">
        <v>23</v>
      </c>
      <c r="E15" s="43">
        <v>10</v>
      </c>
      <c r="F15" s="46">
        <v>426.24517846910004</v>
      </c>
      <c r="G15" s="47" t="s">
        <v>22</v>
      </c>
      <c r="H15" s="45">
        <v>93</v>
      </c>
      <c r="I15" s="43">
        <v>23</v>
      </c>
      <c r="J15" s="46">
        <v>618.4936770974266</v>
      </c>
      <c r="K15" s="47" t="s">
        <v>21</v>
      </c>
      <c r="L15" s="45">
        <v>54</v>
      </c>
      <c r="M15" s="43">
        <v>16</v>
      </c>
      <c r="N15" s="46">
        <v>609.65525039423369</v>
      </c>
      <c r="O15" s="47" t="s">
        <v>21</v>
      </c>
      <c r="P15" s="45">
        <v>78</v>
      </c>
      <c r="Q15" s="43">
        <v>20</v>
      </c>
      <c r="R15" s="46">
        <v>827.89794504819804</v>
      </c>
      <c r="S15" s="47" t="s">
        <v>20</v>
      </c>
      <c r="T15" s="45">
        <v>67</v>
      </c>
      <c r="U15" s="43">
        <v>5</v>
      </c>
      <c r="V15" s="46">
        <v>908.76338768783535</v>
      </c>
      <c r="W15" s="47" t="s">
        <v>18</v>
      </c>
      <c r="X15" s="48">
        <v>315</v>
      </c>
      <c r="Y15" s="49">
        <v>14</v>
      </c>
      <c r="Z15" s="50">
        <v>678.21108773935873</v>
      </c>
      <c r="AA15" s="51" t="s">
        <v>21</v>
      </c>
    </row>
    <row r="16" spans="2:27" x14ac:dyDescent="0.25">
      <c r="B16" s="2">
        <v>9</v>
      </c>
      <c r="C16" s="1" t="s">
        <v>35</v>
      </c>
      <c r="D16" s="28">
        <v>21</v>
      </c>
      <c r="E16" s="2">
        <v>13</v>
      </c>
      <c r="F16" s="31">
        <v>353.65168207584878</v>
      </c>
      <c r="G16" s="32" t="s">
        <v>22</v>
      </c>
      <c r="H16" s="28">
        <v>110</v>
      </c>
      <c r="I16" s="2">
        <v>13</v>
      </c>
      <c r="J16" s="31">
        <v>787.05583369395708</v>
      </c>
      <c r="K16" s="32" t="s">
        <v>20</v>
      </c>
      <c r="L16" s="28">
        <v>66</v>
      </c>
      <c r="M16" s="2">
        <v>6</v>
      </c>
      <c r="N16" s="31">
        <v>847.72176129995125</v>
      </c>
      <c r="O16" s="32" t="s">
        <v>20</v>
      </c>
      <c r="P16" s="28">
        <v>82</v>
      </c>
      <c r="Q16" s="2">
        <v>13</v>
      </c>
      <c r="R16" s="31">
        <v>895.35864160412905</v>
      </c>
      <c r="S16" s="32" t="s">
        <v>20</v>
      </c>
      <c r="T16" s="28">
        <v>64</v>
      </c>
      <c r="U16" s="2">
        <v>11</v>
      </c>
      <c r="V16" s="31">
        <v>842.56134958367932</v>
      </c>
      <c r="W16" s="32" t="s">
        <v>20</v>
      </c>
      <c r="X16" s="33">
        <v>343</v>
      </c>
      <c r="Y16" s="34">
        <v>12</v>
      </c>
      <c r="Z16" s="36">
        <v>745.26985365151302</v>
      </c>
      <c r="AA16" s="35" t="s">
        <v>20</v>
      </c>
    </row>
    <row r="17" spans="2:27" s="44" customFormat="1" x14ac:dyDescent="0.25">
      <c r="B17" s="43">
        <v>10</v>
      </c>
      <c r="C17" s="44" t="s">
        <v>36</v>
      </c>
      <c r="D17" s="45">
        <v>26</v>
      </c>
      <c r="E17" s="43">
        <v>8</v>
      </c>
      <c r="F17" s="46">
        <v>547.53497243432344</v>
      </c>
      <c r="G17" s="47" t="s">
        <v>21</v>
      </c>
      <c r="H17" s="45">
        <v>119</v>
      </c>
      <c r="I17" s="43">
        <v>5</v>
      </c>
      <c r="J17" s="46">
        <v>881.00978189032151</v>
      </c>
      <c r="K17" s="47" t="s">
        <v>20</v>
      </c>
      <c r="L17" s="45">
        <v>66</v>
      </c>
      <c r="M17" s="43">
        <v>6</v>
      </c>
      <c r="N17" s="46">
        <v>847.72176129995125</v>
      </c>
      <c r="O17" s="47" t="s">
        <v>20</v>
      </c>
      <c r="P17" s="45">
        <v>98</v>
      </c>
      <c r="Q17" s="43">
        <v>4</v>
      </c>
      <c r="R17" s="46">
        <v>1183.2839354705322</v>
      </c>
      <c r="S17" s="47" t="s">
        <v>19</v>
      </c>
      <c r="T17" s="45">
        <v>65</v>
      </c>
      <c r="U17" s="43">
        <v>9</v>
      </c>
      <c r="V17" s="46">
        <v>864.41432956047129</v>
      </c>
      <c r="W17" s="47" t="s">
        <v>20</v>
      </c>
      <c r="X17" s="48">
        <v>374</v>
      </c>
      <c r="Y17" s="49">
        <v>5</v>
      </c>
      <c r="Z17" s="50">
        <v>864.79295613112004</v>
      </c>
      <c r="AA17" s="51" t="s">
        <v>20</v>
      </c>
    </row>
    <row r="18" spans="2:27" x14ac:dyDescent="0.25">
      <c r="B18" s="2">
        <v>11</v>
      </c>
      <c r="C18" s="1" t="s">
        <v>37</v>
      </c>
      <c r="D18" s="28">
        <v>18</v>
      </c>
      <c r="E18" s="2">
        <v>19</v>
      </c>
      <c r="F18" s="31">
        <v>257.22614487076271</v>
      </c>
      <c r="G18" s="32" t="s">
        <v>23</v>
      </c>
      <c r="H18" s="28">
        <v>109</v>
      </c>
      <c r="I18" s="2">
        <v>14</v>
      </c>
      <c r="J18" s="31">
        <v>776.81218523009568</v>
      </c>
      <c r="K18" s="32" t="s">
        <v>20</v>
      </c>
      <c r="L18" s="28">
        <v>55</v>
      </c>
      <c r="M18" s="2">
        <v>15</v>
      </c>
      <c r="N18" s="31">
        <v>628.34258498310999</v>
      </c>
      <c r="O18" s="32" t="s">
        <v>21</v>
      </c>
      <c r="P18" s="28">
        <v>80</v>
      </c>
      <c r="Q18" s="2">
        <v>16</v>
      </c>
      <c r="R18" s="31">
        <v>861.39482433373757</v>
      </c>
      <c r="S18" s="32" t="s">
        <v>20</v>
      </c>
      <c r="T18" s="28">
        <v>52</v>
      </c>
      <c r="U18" s="2">
        <v>19</v>
      </c>
      <c r="V18" s="31">
        <v>597.57076524866727</v>
      </c>
      <c r="W18" s="32" t="s">
        <v>21</v>
      </c>
      <c r="X18" s="33">
        <v>314</v>
      </c>
      <c r="Y18" s="34">
        <v>15</v>
      </c>
      <c r="Z18" s="36">
        <v>624.26930093327462</v>
      </c>
      <c r="AA18" s="35" t="s">
        <v>21</v>
      </c>
    </row>
    <row r="19" spans="2:27" s="44" customFormat="1" x14ac:dyDescent="0.25">
      <c r="B19" s="43">
        <v>12</v>
      </c>
      <c r="C19" s="44" t="s">
        <v>38</v>
      </c>
      <c r="D19" s="45">
        <v>29</v>
      </c>
      <c r="E19" s="43">
        <v>7</v>
      </c>
      <c r="F19" s="46">
        <v>683.63548483696752</v>
      </c>
      <c r="G19" s="47" t="s">
        <v>21</v>
      </c>
      <c r="H19" s="45">
        <v>121</v>
      </c>
      <c r="I19" s="43">
        <v>4</v>
      </c>
      <c r="J19" s="46">
        <v>902.31025924043172</v>
      </c>
      <c r="K19" s="47" t="s">
        <v>18</v>
      </c>
      <c r="L19" s="45">
        <v>61</v>
      </c>
      <c r="M19" s="43">
        <v>9</v>
      </c>
      <c r="N19" s="46">
        <v>744.9118681541205</v>
      </c>
      <c r="O19" s="47" t="s">
        <v>20</v>
      </c>
      <c r="P19" s="45">
        <v>65</v>
      </c>
      <c r="Q19" s="43">
        <v>26</v>
      </c>
      <c r="R19" s="46">
        <v>621.94808883807434</v>
      </c>
      <c r="S19" s="47" t="s">
        <v>21</v>
      </c>
      <c r="T19" s="45">
        <v>75</v>
      </c>
      <c r="U19" s="43">
        <v>2</v>
      </c>
      <c r="V19" s="46">
        <v>1094.5602542924239</v>
      </c>
      <c r="W19" s="47" t="s">
        <v>19</v>
      </c>
      <c r="X19" s="48">
        <v>351</v>
      </c>
      <c r="Y19" s="49">
        <v>9</v>
      </c>
      <c r="Z19" s="50">
        <v>809.47319107240367</v>
      </c>
      <c r="AA19" s="51" t="s">
        <v>20</v>
      </c>
    </row>
    <row r="20" spans="2:27" x14ac:dyDescent="0.25">
      <c r="B20" s="2">
        <v>13</v>
      </c>
      <c r="C20" s="1" t="s">
        <v>39</v>
      </c>
      <c r="D20" s="164" t="s">
        <v>54</v>
      </c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6"/>
    </row>
    <row r="21" spans="2:27" s="44" customFormat="1" x14ac:dyDescent="0.25">
      <c r="B21" s="43">
        <v>14</v>
      </c>
      <c r="C21" s="44" t="s">
        <v>40</v>
      </c>
      <c r="D21" s="45">
        <v>11</v>
      </c>
      <c r="E21" s="43">
        <v>24</v>
      </c>
      <c r="F21" s="46">
        <v>90.968457355351674</v>
      </c>
      <c r="G21" s="47" t="s">
        <v>24</v>
      </c>
      <c r="H21" s="45">
        <v>80</v>
      </c>
      <c r="I21" s="43">
        <v>27</v>
      </c>
      <c r="J21" s="46">
        <v>498.0743189647431</v>
      </c>
      <c r="K21" s="47" t="s">
        <v>22</v>
      </c>
      <c r="L21" s="45">
        <v>23</v>
      </c>
      <c r="M21" s="43">
        <v>27</v>
      </c>
      <c r="N21" s="46">
        <v>147.33554467154443</v>
      </c>
      <c r="O21" s="47" t="s">
        <v>23</v>
      </c>
      <c r="P21" s="45">
        <v>63</v>
      </c>
      <c r="Q21" s="43">
        <v>27</v>
      </c>
      <c r="R21" s="46">
        <v>592.14322281611533</v>
      </c>
      <c r="S21" s="47" t="s">
        <v>21</v>
      </c>
      <c r="T21" s="45">
        <v>22</v>
      </c>
      <c r="U21" s="43">
        <v>27</v>
      </c>
      <c r="V21" s="46">
        <v>141.20037065174739</v>
      </c>
      <c r="W21" s="47" t="s">
        <v>23</v>
      </c>
      <c r="X21" s="48">
        <v>199</v>
      </c>
      <c r="Y21" s="49">
        <v>27</v>
      </c>
      <c r="Z21" s="50">
        <v>293.94438289190032</v>
      </c>
      <c r="AA21" s="51" t="s">
        <v>23</v>
      </c>
    </row>
    <row r="22" spans="2:27" x14ac:dyDescent="0.25">
      <c r="B22" s="2">
        <v>15</v>
      </c>
      <c r="C22" s="1" t="s">
        <v>41</v>
      </c>
      <c r="D22" s="28">
        <v>30</v>
      </c>
      <c r="E22" s="2">
        <v>4</v>
      </c>
      <c r="F22" s="31">
        <v>732.28144169592429</v>
      </c>
      <c r="G22" s="32" t="s">
        <v>20</v>
      </c>
      <c r="H22" s="28">
        <v>117</v>
      </c>
      <c r="I22" s="2">
        <v>9</v>
      </c>
      <c r="J22" s="31">
        <v>859.86090550903066</v>
      </c>
      <c r="K22" s="32" t="s">
        <v>20</v>
      </c>
      <c r="L22" s="28">
        <v>57</v>
      </c>
      <c r="M22" s="2">
        <v>13</v>
      </c>
      <c r="N22" s="31">
        <v>666.3581373632594</v>
      </c>
      <c r="O22" s="32" t="s">
        <v>21</v>
      </c>
      <c r="P22" s="28">
        <v>92</v>
      </c>
      <c r="Q22" s="2">
        <v>8</v>
      </c>
      <c r="R22" s="31">
        <v>1072.0039044599012</v>
      </c>
      <c r="S22" s="32" t="s">
        <v>19</v>
      </c>
      <c r="T22" s="28">
        <v>67</v>
      </c>
      <c r="U22" s="2">
        <v>5</v>
      </c>
      <c r="V22" s="31">
        <v>908.76338768783535</v>
      </c>
      <c r="W22" s="32" t="s">
        <v>18</v>
      </c>
      <c r="X22" s="33">
        <v>363</v>
      </c>
      <c r="Y22" s="34">
        <v>7</v>
      </c>
      <c r="Z22" s="36">
        <v>847.85355534319024</v>
      </c>
      <c r="AA22" s="35" t="s">
        <v>20</v>
      </c>
    </row>
    <row r="23" spans="2:27" s="44" customFormat="1" x14ac:dyDescent="0.25">
      <c r="B23" s="43">
        <v>16</v>
      </c>
      <c r="C23" s="44" t="s">
        <v>42</v>
      </c>
      <c r="D23" s="45">
        <v>30</v>
      </c>
      <c r="E23" s="43">
        <v>4</v>
      </c>
      <c r="F23" s="46">
        <v>732.28144169592429</v>
      </c>
      <c r="G23" s="47" t="s">
        <v>20</v>
      </c>
      <c r="H23" s="45">
        <v>112</v>
      </c>
      <c r="I23" s="43">
        <v>11</v>
      </c>
      <c r="J23" s="46">
        <v>807.66196134632787</v>
      </c>
      <c r="K23" s="47" t="s">
        <v>20</v>
      </c>
      <c r="L23" s="45">
        <v>71</v>
      </c>
      <c r="M23" s="43">
        <v>4</v>
      </c>
      <c r="N23" s="46">
        <v>955.51754473118126</v>
      </c>
      <c r="O23" s="47" t="s">
        <v>18</v>
      </c>
      <c r="P23" s="45">
        <v>82</v>
      </c>
      <c r="Q23" s="43">
        <v>13</v>
      </c>
      <c r="R23" s="46">
        <v>895.35864160412905</v>
      </c>
      <c r="S23" s="47" t="s">
        <v>20</v>
      </c>
      <c r="T23" s="45">
        <v>58</v>
      </c>
      <c r="U23" s="43">
        <v>12</v>
      </c>
      <c r="V23" s="46">
        <v>716.02694147577915</v>
      </c>
      <c r="W23" s="47" t="s">
        <v>20</v>
      </c>
      <c r="X23" s="48">
        <v>353</v>
      </c>
      <c r="Y23" s="49">
        <v>8</v>
      </c>
      <c r="Z23" s="50">
        <v>821.36930617066832</v>
      </c>
      <c r="AA23" s="51" t="s">
        <v>20</v>
      </c>
    </row>
    <row r="24" spans="2:27" x14ac:dyDescent="0.25">
      <c r="B24" s="2">
        <v>17</v>
      </c>
      <c r="C24" s="1" t="s">
        <v>43</v>
      </c>
      <c r="D24" s="28">
        <v>2</v>
      </c>
      <c r="E24" s="2">
        <v>27</v>
      </c>
      <c r="F24" s="31">
        <v>1</v>
      </c>
      <c r="G24" s="32" t="s">
        <v>24</v>
      </c>
      <c r="H24" s="28">
        <v>87</v>
      </c>
      <c r="I24" s="2">
        <v>25</v>
      </c>
      <c r="J24" s="31">
        <v>561.9571960810548</v>
      </c>
      <c r="K24" s="32" t="s">
        <v>21</v>
      </c>
      <c r="L24" s="28">
        <v>35</v>
      </c>
      <c r="M24" s="2">
        <v>22</v>
      </c>
      <c r="N24" s="31">
        <v>297.62875406545788</v>
      </c>
      <c r="O24" s="32" t="s">
        <v>23</v>
      </c>
      <c r="P24" s="28">
        <v>80</v>
      </c>
      <c r="Q24" s="2">
        <v>16</v>
      </c>
      <c r="R24" s="31">
        <v>861.39482433373757</v>
      </c>
      <c r="S24" s="32" t="s">
        <v>20</v>
      </c>
      <c r="T24" s="28">
        <v>31</v>
      </c>
      <c r="U24" s="2">
        <v>26</v>
      </c>
      <c r="V24" s="31">
        <v>252.17124308978541</v>
      </c>
      <c r="W24" s="32" t="s">
        <v>23</v>
      </c>
      <c r="X24" s="33">
        <v>235</v>
      </c>
      <c r="Y24" s="34">
        <v>26</v>
      </c>
      <c r="Z24" s="36">
        <v>394.83040351400712</v>
      </c>
      <c r="AA24" s="35" t="s">
        <v>22</v>
      </c>
    </row>
    <row r="25" spans="2:27" s="44" customFormat="1" x14ac:dyDescent="0.25">
      <c r="B25" s="43">
        <v>18</v>
      </c>
      <c r="C25" s="44" t="s">
        <v>44</v>
      </c>
      <c r="D25" s="45">
        <v>30</v>
      </c>
      <c r="E25" s="43">
        <v>4</v>
      </c>
      <c r="F25" s="46">
        <v>732.28144169592429</v>
      </c>
      <c r="G25" s="47" t="s">
        <v>20</v>
      </c>
      <c r="H25" s="45">
        <v>119</v>
      </c>
      <c r="I25" s="43">
        <v>5</v>
      </c>
      <c r="J25" s="46">
        <v>881.00978189032151</v>
      </c>
      <c r="K25" s="47" t="s">
        <v>20</v>
      </c>
      <c r="L25" s="45">
        <v>64</v>
      </c>
      <c r="M25" s="43">
        <v>8</v>
      </c>
      <c r="N25" s="46">
        <v>805.99113763734999</v>
      </c>
      <c r="O25" s="47" t="s">
        <v>20</v>
      </c>
      <c r="P25" s="45">
        <v>91</v>
      </c>
      <c r="Q25" s="43">
        <v>10</v>
      </c>
      <c r="R25" s="46">
        <v>1053.8373210284205</v>
      </c>
      <c r="S25" s="47" t="s">
        <v>19</v>
      </c>
      <c r="T25" s="45">
        <v>66</v>
      </c>
      <c r="U25" s="43">
        <v>7</v>
      </c>
      <c r="V25" s="46">
        <v>886.48208963287561</v>
      </c>
      <c r="W25" s="47" t="s">
        <v>20</v>
      </c>
      <c r="X25" s="48">
        <v>370</v>
      </c>
      <c r="Y25" s="49">
        <v>6</v>
      </c>
      <c r="Z25" s="50">
        <v>871.92035437697848</v>
      </c>
      <c r="AA25" s="51" t="s">
        <v>20</v>
      </c>
    </row>
    <row r="26" spans="2:27" x14ac:dyDescent="0.25">
      <c r="B26" s="2">
        <v>19</v>
      </c>
      <c r="C26" s="1" t="s">
        <v>45</v>
      </c>
      <c r="D26" s="164" t="s">
        <v>54</v>
      </c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6"/>
    </row>
    <row r="27" spans="2:27" s="44" customFormat="1" x14ac:dyDescent="0.25">
      <c r="B27" s="43">
        <v>20</v>
      </c>
      <c r="C27" s="44" t="s">
        <v>46</v>
      </c>
      <c r="D27" s="45">
        <v>19</v>
      </c>
      <c r="E27" s="43">
        <v>17</v>
      </c>
      <c r="F27" s="46">
        <v>287.70128351204738</v>
      </c>
      <c r="G27" s="47" t="s">
        <v>23</v>
      </c>
      <c r="H27" s="45">
        <v>102</v>
      </c>
      <c r="I27" s="43">
        <v>15</v>
      </c>
      <c r="J27" s="46">
        <v>706.23591043342662</v>
      </c>
      <c r="K27" s="47" t="s">
        <v>20</v>
      </c>
      <c r="L27" s="45">
        <v>50</v>
      </c>
      <c r="M27" s="43">
        <v>20</v>
      </c>
      <c r="N27" s="46">
        <v>537.07875254036446</v>
      </c>
      <c r="O27" s="47" t="s">
        <v>21</v>
      </c>
      <c r="P27" s="45">
        <v>78</v>
      </c>
      <c r="Q27" s="43">
        <v>20</v>
      </c>
      <c r="R27" s="46">
        <v>827.89794504819804</v>
      </c>
      <c r="S27" s="47" t="s">
        <v>20</v>
      </c>
      <c r="T27" s="45">
        <v>58</v>
      </c>
      <c r="U27" s="43">
        <v>12</v>
      </c>
      <c r="V27" s="46">
        <v>716.02694147577915</v>
      </c>
      <c r="W27" s="47" t="s">
        <v>20</v>
      </c>
      <c r="X27" s="48">
        <v>307</v>
      </c>
      <c r="Y27" s="49">
        <v>17</v>
      </c>
      <c r="Z27" s="50">
        <v>614.98816660196303</v>
      </c>
      <c r="AA27" s="51" t="s">
        <v>21</v>
      </c>
    </row>
    <row r="28" spans="2:27" x14ac:dyDescent="0.25">
      <c r="B28" s="2">
        <v>21</v>
      </c>
      <c r="C28" s="1" t="s">
        <v>47</v>
      </c>
      <c r="D28" s="28">
        <v>21</v>
      </c>
      <c r="E28" s="2">
        <v>13</v>
      </c>
      <c r="F28" s="31">
        <v>353.65168207584878</v>
      </c>
      <c r="G28" s="32" t="s">
        <v>22</v>
      </c>
      <c r="H28" s="28">
        <v>100</v>
      </c>
      <c r="I28" s="2">
        <v>19</v>
      </c>
      <c r="J28" s="31">
        <v>686.44102241157805</v>
      </c>
      <c r="K28" s="32" t="s">
        <v>21</v>
      </c>
      <c r="L28" s="28">
        <v>57</v>
      </c>
      <c r="M28" s="2">
        <v>13</v>
      </c>
      <c r="N28" s="31">
        <v>666.3581373632594</v>
      </c>
      <c r="O28" s="32" t="s">
        <v>21</v>
      </c>
      <c r="P28" s="28">
        <v>78</v>
      </c>
      <c r="Q28" s="2">
        <v>20</v>
      </c>
      <c r="R28" s="31">
        <v>827.89794504819804</v>
      </c>
      <c r="S28" s="32" t="s">
        <v>20</v>
      </c>
      <c r="T28" s="28">
        <v>55</v>
      </c>
      <c r="U28" s="2">
        <v>15</v>
      </c>
      <c r="V28" s="31">
        <v>655.76879773167434</v>
      </c>
      <c r="W28" s="32" t="s">
        <v>21</v>
      </c>
      <c r="X28" s="33">
        <v>311</v>
      </c>
      <c r="Y28" s="34">
        <v>16</v>
      </c>
      <c r="Z28" s="36">
        <v>638.02351692611171</v>
      </c>
      <c r="AA28" s="35" t="s">
        <v>21</v>
      </c>
    </row>
    <row r="29" spans="2:27" s="44" customFormat="1" x14ac:dyDescent="0.25">
      <c r="B29" s="43">
        <v>22</v>
      </c>
      <c r="C29" s="44" t="s">
        <v>48</v>
      </c>
      <c r="D29" s="45">
        <v>20</v>
      </c>
      <c r="E29" s="43">
        <v>16</v>
      </c>
      <c r="F29" s="46">
        <v>319.84436425668554</v>
      </c>
      <c r="G29" s="47" t="s">
        <v>22</v>
      </c>
      <c r="H29" s="45">
        <v>111</v>
      </c>
      <c r="I29" s="43">
        <v>12</v>
      </c>
      <c r="J29" s="46">
        <v>797.33916210646748</v>
      </c>
      <c r="K29" s="47" t="s">
        <v>20</v>
      </c>
      <c r="L29" s="45">
        <v>60</v>
      </c>
      <c r="M29" s="43">
        <v>10</v>
      </c>
      <c r="N29" s="46">
        <v>724.96162711262457</v>
      </c>
      <c r="O29" s="47" t="s">
        <v>20</v>
      </c>
      <c r="P29" s="45">
        <v>91</v>
      </c>
      <c r="Q29" s="43">
        <v>10</v>
      </c>
      <c r="R29" s="46">
        <v>1053.8373210284205</v>
      </c>
      <c r="S29" s="47" t="s">
        <v>19</v>
      </c>
      <c r="T29" s="45">
        <v>65</v>
      </c>
      <c r="U29" s="43">
        <v>9</v>
      </c>
      <c r="V29" s="46">
        <v>864.41432956047129</v>
      </c>
      <c r="W29" s="47" t="s">
        <v>20</v>
      </c>
      <c r="X29" s="48">
        <v>347</v>
      </c>
      <c r="Y29" s="49">
        <v>10</v>
      </c>
      <c r="Z29" s="50">
        <v>752.07936081293383</v>
      </c>
      <c r="AA29" s="51" t="s">
        <v>20</v>
      </c>
    </row>
    <row r="30" spans="2:27" x14ac:dyDescent="0.25">
      <c r="B30" s="2">
        <v>23</v>
      </c>
      <c r="C30" s="1" t="s">
        <v>49</v>
      </c>
      <c r="D30" s="28">
        <v>22</v>
      </c>
      <c r="E30" s="2">
        <v>12</v>
      </c>
      <c r="F30" s="31">
        <v>389.1197298138095</v>
      </c>
      <c r="G30" s="32" t="s">
        <v>22</v>
      </c>
      <c r="H30" s="28">
        <v>125</v>
      </c>
      <c r="I30" s="2">
        <v>2</v>
      </c>
      <c r="J30" s="31">
        <v>945.36018610284702</v>
      </c>
      <c r="K30" s="32" t="s">
        <v>18</v>
      </c>
      <c r="L30" s="28">
        <v>53</v>
      </c>
      <c r="M30" s="2">
        <v>17</v>
      </c>
      <c r="N30" s="31">
        <v>591.1835915279388</v>
      </c>
      <c r="O30" s="32" t="s">
        <v>21</v>
      </c>
      <c r="P30" s="28">
        <v>92</v>
      </c>
      <c r="Q30" s="2">
        <v>8</v>
      </c>
      <c r="R30" s="31">
        <v>1072.0039044599012</v>
      </c>
      <c r="S30" s="32" t="s">
        <v>19</v>
      </c>
      <c r="T30" s="28">
        <v>54</v>
      </c>
      <c r="U30" s="2">
        <v>16</v>
      </c>
      <c r="V30" s="31">
        <v>636.13842375495426</v>
      </c>
      <c r="W30" s="32" t="s">
        <v>21</v>
      </c>
      <c r="X30" s="33">
        <v>346</v>
      </c>
      <c r="Y30" s="34">
        <v>11</v>
      </c>
      <c r="Z30" s="36">
        <v>726.76116713189015</v>
      </c>
      <c r="AA30" s="35" t="s">
        <v>20</v>
      </c>
    </row>
    <row r="31" spans="2:27" s="44" customFormat="1" x14ac:dyDescent="0.25">
      <c r="B31" s="43">
        <v>24</v>
      </c>
      <c r="C31" s="44" t="s">
        <v>50</v>
      </c>
      <c r="D31" s="45">
        <v>21</v>
      </c>
      <c r="E31" s="43">
        <v>13</v>
      </c>
      <c r="F31" s="46">
        <v>353.65168207584878</v>
      </c>
      <c r="G31" s="47" t="s">
        <v>22</v>
      </c>
      <c r="H31" s="45">
        <v>118</v>
      </c>
      <c r="I31" s="43">
        <v>8</v>
      </c>
      <c r="J31" s="46">
        <v>870.4163003437809</v>
      </c>
      <c r="K31" s="47" t="s">
        <v>20</v>
      </c>
      <c r="L31" s="45">
        <v>72</v>
      </c>
      <c r="M31" s="43">
        <v>3</v>
      </c>
      <c r="N31" s="46">
        <v>977.66241052901557</v>
      </c>
      <c r="O31" s="47" t="s">
        <v>18</v>
      </c>
      <c r="P31" s="45">
        <v>106</v>
      </c>
      <c r="Q31" s="43">
        <v>2</v>
      </c>
      <c r="R31" s="46">
        <v>1337.5967329455334</v>
      </c>
      <c r="S31" s="47" t="s">
        <v>19</v>
      </c>
      <c r="T31" s="45">
        <v>66</v>
      </c>
      <c r="U31" s="43">
        <v>7</v>
      </c>
      <c r="V31" s="46">
        <v>886.48208963287561</v>
      </c>
      <c r="W31" s="47" t="s">
        <v>20</v>
      </c>
      <c r="X31" s="48">
        <v>383</v>
      </c>
      <c r="Y31" s="49">
        <v>4</v>
      </c>
      <c r="Z31" s="50">
        <v>885.16184310541087</v>
      </c>
      <c r="AA31" s="51" t="s">
        <v>20</v>
      </c>
    </row>
    <row r="32" spans="2:27" x14ac:dyDescent="0.25">
      <c r="B32" s="2">
        <v>25</v>
      </c>
      <c r="C32" s="1" t="s">
        <v>51</v>
      </c>
      <c r="D32" s="28">
        <v>35</v>
      </c>
      <c r="E32" s="2">
        <v>1</v>
      </c>
      <c r="F32" s="31">
        <v>1000.0000159624517</v>
      </c>
      <c r="G32" s="32" t="s">
        <v>18</v>
      </c>
      <c r="H32" s="28">
        <v>123</v>
      </c>
      <c r="I32" s="2">
        <v>3</v>
      </c>
      <c r="J32" s="31">
        <v>923.76087034667239</v>
      </c>
      <c r="K32" s="32" t="s">
        <v>18</v>
      </c>
      <c r="L32" s="28">
        <v>79</v>
      </c>
      <c r="M32" s="2">
        <v>1</v>
      </c>
      <c r="N32" s="31">
        <v>1138.0161849928747</v>
      </c>
      <c r="O32" s="32" t="s">
        <v>19</v>
      </c>
      <c r="P32" s="28">
        <v>81</v>
      </c>
      <c r="Q32" s="2">
        <v>15</v>
      </c>
      <c r="R32" s="31">
        <v>878.31869907098371</v>
      </c>
      <c r="S32" s="32" t="s">
        <v>20</v>
      </c>
      <c r="T32" s="28">
        <v>83</v>
      </c>
      <c r="U32" s="2">
        <v>1</v>
      </c>
      <c r="V32" s="31">
        <v>1293.3828405389565</v>
      </c>
      <c r="W32" s="32" t="s">
        <v>19</v>
      </c>
      <c r="X32" s="33">
        <v>401</v>
      </c>
      <c r="Y32" s="34">
        <v>2</v>
      </c>
      <c r="Z32" s="36">
        <v>1046.695722182388</v>
      </c>
      <c r="AA32" s="35" t="s">
        <v>19</v>
      </c>
    </row>
    <row r="33" spans="2:27" s="44" customFormat="1" x14ac:dyDescent="0.25">
      <c r="B33" s="43">
        <v>26</v>
      </c>
      <c r="C33" s="44" t="s">
        <v>52</v>
      </c>
      <c r="D33" s="45">
        <v>18</v>
      </c>
      <c r="E33" s="43">
        <v>19</v>
      </c>
      <c r="F33" s="46">
        <v>257.22614487076271</v>
      </c>
      <c r="G33" s="47" t="s">
        <v>23</v>
      </c>
      <c r="H33" s="45">
        <v>92</v>
      </c>
      <c r="I33" s="43">
        <v>24</v>
      </c>
      <c r="J33" s="46">
        <v>608.95985599732444</v>
      </c>
      <c r="K33" s="47" t="s">
        <v>21</v>
      </c>
      <c r="L33" s="45">
        <v>30</v>
      </c>
      <c r="M33" s="43">
        <v>25</v>
      </c>
      <c r="N33" s="46">
        <v>230.19401411547457</v>
      </c>
      <c r="O33" s="47" t="s">
        <v>23</v>
      </c>
      <c r="P33" s="45">
        <v>93</v>
      </c>
      <c r="Q33" s="43">
        <v>7</v>
      </c>
      <c r="R33" s="46">
        <v>1090.2799723106136</v>
      </c>
      <c r="S33" s="47" t="s">
        <v>19</v>
      </c>
      <c r="T33" s="45">
        <v>40</v>
      </c>
      <c r="U33" s="43">
        <v>24</v>
      </c>
      <c r="V33" s="46">
        <v>386.3309113059903</v>
      </c>
      <c r="W33" s="47" t="s">
        <v>22</v>
      </c>
      <c r="X33" s="48">
        <v>273</v>
      </c>
      <c r="Y33" s="49">
        <v>23</v>
      </c>
      <c r="Z33" s="50">
        <v>514.59817972003316</v>
      </c>
      <c r="AA33" s="51" t="s">
        <v>21</v>
      </c>
    </row>
    <row r="34" spans="2:27" x14ac:dyDescent="0.25">
      <c r="B34" s="2">
        <v>27</v>
      </c>
      <c r="C34" s="1" t="s">
        <v>53</v>
      </c>
      <c r="D34" s="164" t="s">
        <v>54</v>
      </c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6"/>
    </row>
  </sheetData>
  <sheetProtection algorithmName="SHA-512" hashValue="h0s3JtJfUXlVgJpkSU3aQoZULS2rNbTla/QsE4PYsaYhDuQ+z/1nwX1WvTf7Yq+zxCfdCKWUjOqpRG50nUCpVA==" saltValue="/JRgtBh2Ze8By3pchpz8vA==" spinCount="100000" sheet="1" objects="1" scenarios="1"/>
  <mergeCells count="10">
    <mergeCell ref="D20:AA20"/>
    <mergeCell ref="D34:AA34"/>
    <mergeCell ref="D26:AA26"/>
    <mergeCell ref="D2:AA2"/>
    <mergeCell ref="D3:G3"/>
    <mergeCell ref="H3:K3"/>
    <mergeCell ref="L3:O3"/>
    <mergeCell ref="P3:S3"/>
    <mergeCell ref="T3:W3"/>
    <mergeCell ref="X3:AA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032E3-20C8-4B19-8B47-5D4EE424B86D}">
  <dimension ref="A1:S174"/>
  <sheetViews>
    <sheetView zoomScale="70" zoomScaleNormal="70" workbookViewId="0">
      <selection activeCell="M13" sqref="M13"/>
    </sheetView>
  </sheetViews>
  <sheetFormatPr defaultRowHeight="14.5" x14ac:dyDescent="0.35"/>
  <sheetData>
    <row r="1" spans="1:19" ht="31.5" thickBot="1" x14ac:dyDescent="0.7">
      <c r="A1" s="1"/>
      <c r="B1" s="3"/>
      <c r="C1" s="3"/>
      <c r="D1" s="3"/>
      <c r="E1" s="173" t="s">
        <v>25</v>
      </c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5"/>
    </row>
    <row r="2" spans="1:19" ht="18.5" x14ac:dyDescent="0.4">
      <c r="A2" s="1"/>
      <c r="B2" s="3"/>
      <c r="C2" s="3"/>
      <c r="D2" s="3"/>
      <c r="E2" s="176" t="s">
        <v>5</v>
      </c>
      <c r="F2" s="177"/>
      <c r="G2" s="5"/>
      <c r="H2" s="177" t="s">
        <v>10</v>
      </c>
      <c r="I2" s="177"/>
      <c r="J2" s="5"/>
      <c r="K2" s="177" t="s">
        <v>11</v>
      </c>
      <c r="L2" s="177"/>
      <c r="M2" s="5"/>
      <c r="N2" s="177" t="s">
        <v>12</v>
      </c>
      <c r="O2" s="177"/>
      <c r="P2" s="5"/>
      <c r="Q2" s="177" t="s">
        <v>13</v>
      </c>
      <c r="R2" s="178"/>
    </row>
    <row r="3" spans="1:19" ht="18.5" x14ac:dyDescent="0.4">
      <c r="A3" s="1"/>
      <c r="B3" s="3"/>
      <c r="C3" s="3"/>
      <c r="D3" s="3"/>
      <c r="E3" s="4" t="s">
        <v>6</v>
      </c>
      <c r="F3" s="5" t="s">
        <v>15</v>
      </c>
      <c r="G3" s="5"/>
      <c r="H3" s="5" t="s">
        <v>6</v>
      </c>
      <c r="I3" s="5" t="s">
        <v>15</v>
      </c>
      <c r="J3" s="5"/>
      <c r="K3" s="5" t="s">
        <v>6</v>
      </c>
      <c r="L3" s="5" t="s">
        <v>15</v>
      </c>
      <c r="M3" s="5"/>
      <c r="N3" s="5" t="s">
        <v>6</v>
      </c>
      <c r="O3" s="5" t="s">
        <v>15</v>
      </c>
      <c r="P3" s="5"/>
      <c r="Q3" s="5" t="s">
        <v>6</v>
      </c>
      <c r="R3" s="6" t="s">
        <v>15</v>
      </c>
    </row>
    <row r="4" spans="1:19" ht="17.5" x14ac:dyDescent="0.35">
      <c r="A4" s="1"/>
      <c r="B4" s="7" t="s">
        <v>17</v>
      </c>
      <c r="C4" s="8">
        <v>40</v>
      </c>
      <c r="D4" s="8" t="s">
        <v>6</v>
      </c>
      <c r="E4" s="11">
        <v>75</v>
      </c>
      <c r="F4" s="9">
        <f t="shared" ref="F4:F35" si="0">(E4-1)^1.95889083</f>
        <v>4587.973227040321</v>
      </c>
      <c r="G4" s="10" t="s">
        <v>19</v>
      </c>
      <c r="H4" s="9">
        <v>170</v>
      </c>
      <c r="I4" s="9">
        <f t="shared" ref="I4:I35" si="1">(H4-1)^1.42140369</f>
        <v>1468.0011062022072</v>
      </c>
      <c r="J4" s="10" t="s">
        <v>19</v>
      </c>
      <c r="K4" s="9">
        <v>113</v>
      </c>
      <c r="L4" s="9">
        <f t="shared" ref="L4:L35" si="2">(K4-1)^1.61521968</f>
        <v>2041.4430964589285</v>
      </c>
      <c r="M4" s="10" t="s">
        <v>19</v>
      </c>
      <c r="N4" s="9">
        <v>128</v>
      </c>
      <c r="O4" s="9">
        <f t="shared" ref="O4:O35" si="3">(N4-1)^1.54677506</f>
        <v>1795.1929197089642</v>
      </c>
      <c r="P4" s="10" t="s">
        <v>19</v>
      </c>
      <c r="Q4" s="9">
        <v>111</v>
      </c>
      <c r="R4" s="9">
        <f t="shared" ref="R4:R35" si="4">(Q4-1)^1.625929863</f>
        <v>2085.2653601443067</v>
      </c>
      <c r="S4" s="10" t="s">
        <v>19</v>
      </c>
    </row>
    <row r="5" spans="1:19" ht="17.5" x14ac:dyDescent="0.35">
      <c r="A5" s="1"/>
      <c r="B5" s="7" t="s">
        <v>17</v>
      </c>
      <c r="C5" s="8">
        <v>39</v>
      </c>
      <c r="D5" s="8" t="s">
        <v>6</v>
      </c>
      <c r="E5" s="11">
        <v>74</v>
      </c>
      <c r="F5" s="9">
        <f t="shared" si="0"/>
        <v>4467.3097275038017</v>
      </c>
      <c r="G5" s="10" t="s">
        <v>19</v>
      </c>
      <c r="H5" s="9">
        <v>169</v>
      </c>
      <c r="I5" s="9">
        <f t="shared" si="1"/>
        <v>1455.6696404997924</v>
      </c>
      <c r="J5" s="10" t="s">
        <v>19</v>
      </c>
      <c r="K5" s="9">
        <v>112</v>
      </c>
      <c r="L5" s="9">
        <f t="shared" si="2"/>
        <v>2012.0831647094933</v>
      </c>
      <c r="M5" s="10" t="s">
        <v>19</v>
      </c>
      <c r="N5" s="9">
        <v>127</v>
      </c>
      <c r="O5" s="9">
        <f t="shared" si="3"/>
        <v>1773.3757929996336</v>
      </c>
      <c r="P5" s="10" t="s">
        <v>19</v>
      </c>
      <c r="Q5" s="9">
        <v>110</v>
      </c>
      <c r="R5" s="9">
        <f t="shared" si="4"/>
        <v>2054.5304707511232</v>
      </c>
      <c r="S5" s="10" t="s">
        <v>19</v>
      </c>
    </row>
    <row r="6" spans="1:19" ht="17.5" x14ac:dyDescent="0.35">
      <c r="A6" s="1"/>
      <c r="B6" s="7" t="s">
        <v>17</v>
      </c>
      <c r="C6" s="8">
        <v>38</v>
      </c>
      <c r="D6" s="8" t="s">
        <v>6</v>
      </c>
      <c r="E6" s="11">
        <v>73</v>
      </c>
      <c r="F6" s="9">
        <f t="shared" si="0"/>
        <v>4348.2208634482777</v>
      </c>
      <c r="G6" s="10" t="s">
        <v>19</v>
      </c>
      <c r="H6" s="9">
        <v>168</v>
      </c>
      <c r="I6" s="9">
        <f t="shared" si="1"/>
        <v>1443.3690678770854</v>
      </c>
      <c r="J6" s="10" t="s">
        <v>19</v>
      </c>
      <c r="K6" s="9">
        <v>111</v>
      </c>
      <c r="L6" s="9">
        <f t="shared" si="2"/>
        <v>1982.8855123445549</v>
      </c>
      <c r="M6" s="10" t="s">
        <v>19</v>
      </c>
      <c r="N6" s="9">
        <v>126</v>
      </c>
      <c r="O6" s="9">
        <f t="shared" si="3"/>
        <v>1751.6531369710913</v>
      </c>
      <c r="P6" s="10" t="s">
        <v>19</v>
      </c>
      <c r="Q6" s="9">
        <v>109</v>
      </c>
      <c r="R6" s="9">
        <f t="shared" si="4"/>
        <v>2023.9715716193582</v>
      </c>
      <c r="S6" s="10" t="s">
        <v>19</v>
      </c>
    </row>
    <row r="7" spans="1:19" ht="17.5" x14ac:dyDescent="0.35">
      <c r="A7" s="1"/>
      <c r="B7" s="7" t="s">
        <v>17</v>
      </c>
      <c r="C7" s="8">
        <v>37</v>
      </c>
      <c r="D7" s="8" t="s">
        <v>6</v>
      </c>
      <c r="E7" s="11">
        <v>72</v>
      </c>
      <c r="F7" s="9">
        <f t="shared" si="0"/>
        <v>4230.707528025172</v>
      </c>
      <c r="G7" s="10" t="s">
        <v>19</v>
      </c>
      <c r="H7" s="9">
        <v>167</v>
      </c>
      <c r="I7" s="9">
        <f t="shared" si="1"/>
        <v>1431.0994952340886</v>
      </c>
      <c r="J7" s="10" t="s">
        <v>19</v>
      </c>
      <c r="K7" s="9">
        <v>110</v>
      </c>
      <c r="L7" s="9">
        <f t="shared" si="2"/>
        <v>1953.8507054488939</v>
      </c>
      <c r="M7" s="10" t="s">
        <v>19</v>
      </c>
      <c r="N7" s="9">
        <v>125</v>
      </c>
      <c r="O7" s="9">
        <f t="shared" si="3"/>
        <v>1730.0252934142748</v>
      </c>
      <c r="P7" s="10" t="s">
        <v>19</v>
      </c>
      <c r="Q7" s="9">
        <v>108</v>
      </c>
      <c r="R7" s="9">
        <f t="shared" si="4"/>
        <v>1993.589270565303</v>
      </c>
      <c r="S7" s="10" t="s">
        <v>19</v>
      </c>
    </row>
    <row r="8" spans="1:19" ht="17.5" x14ac:dyDescent="0.35">
      <c r="A8" s="1"/>
      <c r="B8" s="7" t="s">
        <v>17</v>
      </c>
      <c r="C8" s="8">
        <v>36</v>
      </c>
      <c r="D8" s="8" t="s">
        <v>6</v>
      </c>
      <c r="E8" s="11">
        <v>71</v>
      </c>
      <c r="F8" s="9">
        <f t="shared" si="0"/>
        <v>4114.7706273960875</v>
      </c>
      <c r="G8" s="10" t="s">
        <v>19</v>
      </c>
      <c r="H8" s="9">
        <v>166</v>
      </c>
      <c r="I8" s="9">
        <f t="shared" si="1"/>
        <v>1418.861030486119</v>
      </c>
      <c r="J8" s="10" t="s">
        <v>19</v>
      </c>
      <c r="K8" s="9">
        <v>109</v>
      </c>
      <c r="L8" s="9">
        <f t="shared" si="2"/>
        <v>1924.9793172791433</v>
      </c>
      <c r="M8" s="10" t="s">
        <v>19</v>
      </c>
      <c r="N8" s="9">
        <v>124</v>
      </c>
      <c r="O8" s="9">
        <f t="shared" si="3"/>
        <v>1708.4926081170804</v>
      </c>
      <c r="P8" s="10" t="s">
        <v>19</v>
      </c>
      <c r="Q8" s="9">
        <v>107</v>
      </c>
      <c r="R8" s="9">
        <f t="shared" si="4"/>
        <v>1963.3841831882967</v>
      </c>
      <c r="S8" s="10" t="s">
        <v>19</v>
      </c>
    </row>
    <row r="9" spans="1:19" ht="17.5" x14ac:dyDescent="0.35">
      <c r="A9" s="1"/>
      <c r="B9" s="7" t="s">
        <v>17</v>
      </c>
      <c r="C9" s="8">
        <v>35</v>
      </c>
      <c r="D9" s="8" t="s">
        <v>6</v>
      </c>
      <c r="E9" s="11">
        <v>70</v>
      </c>
      <c r="F9" s="9">
        <f t="shared" si="0"/>
        <v>4000.4110811096039</v>
      </c>
      <c r="G9" s="10" t="s">
        <v>19</v>
      </c>
      <c r="H9" s="9">
        <v>165</v>
      </c>
      <c r="I9" s="9">
        <f t="shared" si="1"/>
        <v>1406.6537825796499</v>
      </c>
      <c r="J9" s="10" t="s">
        <v>19</v>
      </c>
      <c r="K9" s="9">
        <v>108</v>
      </c>
      <c r="L9" s="9">
        <f t="shared" si="2"/>
        <v>1896.2719284216937</v>
      </c>
      <c r="M9" s="10" t="s">
        <v>19</v>
      </c>
      <c r="N9" s="9">
        <v>123</v>
      </c>
      <c r="O9" s="9">
        <f t="shared" si="3"/>
        <v>1687.0554309439162</v>
      </c>
      <c r="P9" s="10" t="s">
        <v>19</v>
      </c>
      <c r="Q9" s="9">
        <v>106</v>
      </c>
      <c r="R9" s="9">
        <f t="shared" si="4"/>
        <v>1933.3569330444991</v>
      </c>
      <c r="S9" s="10" t="s">
        <v>19</v>
      </c>
    </row>
    <row r="10" spans="1:19" ht="17.5" x14ac:dyDescent="0.35">
      <c r="A10" s="1"/>
      <c r="B10" s="7" t="s">
        <v>17</v>
      </c>
      <c r="C10" s="8">
        <v>34</v>
      </c>
      <c r="D10" s="8" t="s">
        <v>6</v>
      </c>
      <c r="E10" s="11">
        <v>69</v>
      </c>
      <c r="F10" s="9">
        <f t="shared" si="0"/>
        <v>3887.6298224946358</v>
      </c>
      <c r="G10" s="10" t="s">
        <v>19</v>
      </c>
      <c r="H10" s="9">
        <v>164</v>
      </c>
      <c r="I10" s="9">
        <f t="shared" si="1"/>
        <v>1394.4778615084981</v>
      </c>
      <c r="J10" s="10" t="s">
        <v>19</v>
      </c>
      <c r="K10" s="9">
        <v>107</v>
      </c>
      <c r="L10" s="9">
        <f t="shared" si="2"/>
        <v>1867.7291269556131</v>
      </c>
      <c r="M10" s="10" t="s">
        <v>19</v>
      </c>
      <c r="N10" s="9">
        <v>122</v>
      </c>
      <c r="O10" s="9">
        <f t="shared" si="3"/>
        <v>1665.7141159174805</v>
      </c>
      <c r="P10" s="10" t="s">
        <v>19</v>
      </c>
      <c r="Q10" s="9">
        <v>105</v>
      </c>
      <c r="R10" s="9">
        <f t="shared" si="4"/>
        <v>1903.5081518263046</v>
      </c>
      <c r="S10" s="10" t="s">
        <v>19</v>
      </c>
    </row>
    <row r="11" spans="1:19" ht="17.5" x14ac:dyDescent="0.35">
      <c r="A11" s="1"/>
      <c r="B11" s="7" t="s">
        <v>17</v>
      </c>
      <c r="C11" s="8">
        <v>33</v>
      </c>
      <c r="D11" s="8" t="s">
        <v>6</v>
      </c>
      <c r="E11" s="11">
        <v>68</v>
      </c>
      <c r="F11" s="9">
        <f t="shared" si="0"/>
        <v>3776.4277990712376</v>
      </c>
      <c r="G11" s="10" t="s">
        <v>19</v>
      </c>
      <c r="H11" s="9">
        <v>163</v>
      </c>
      <c r="I11" s="9">
        <f t="shared" si="1"/>
        <v>1382.3333783303785</v>
      </c>
      <c r="J11" s="10" t="s">
        <v>19</v>
      </c>
      <c r="K11" s="9">
        <v>106</v>
      </c>
      <c r="L11" s="9">
        <f t="shared" si="2"/>
        <v>1839.3515086207294</v>
      </c>
      <c r="M11" s="10" t="s">
        <v>19</v>
      </c>
      <c r="N11" s="9">
        <v>121</v>
      </c>
      <c r="O11" s="9">
        <f t="shared" si="3"/>
        <v>1644.4690213028989</v>
      </c>
      <c r="P11" s="10" t="s">
        <v>19</v>
      </c>
      <c r="Q11" s="9">
        <v>104</v>
      </c>
      <c r="R11" s="9">
        <f t="shared" si="4"/>
        <v>1873.8384795475147</v>
      </c>
      <c r="S11" s="10" t="s">
        <v>19</v>
      </c>
    </row>
    <row r="12" spans="1:19" ht="17.5" x14ac:dyDescent="0.35">
      <c r="A12" s="1"/>
      <c r="B12" s="7" t="s">
        <v>17</v>
      </c>
      <c r="C12" s="8">
        <v>32</v>
      </c>
      <c r="D12" s="8" t="s">
        <v>6</v>
      </c>
      <c r="E12" s="11">
        <v>67</v>
      </c>
      <c r="F12" s="9">
        <f t="shared" si="0"/>
        <v>3666.8059729799061</v>
      </c>
      <c r="G12" s="10" t="s">
        <v>19</v>
      </c>
      <c r="H12" s="9">
        <v>162</v>
      </c>
      <c r="I12" s="9">
        <f t="shared" si="1"/>
        <v>1370.2204451838197</v>
      </c>
      <c r="J12" s="10" t="s">
        <v>19</v>
      </c>
      <c r="K12" s="9">
        <v>105</v>
      </c>
      <c r="L12" s="9">
        <f t="shared" si="2"/>
        <v>1811.1396769911335</v>
      </c>
      <c r="M12" s="10" t="s">
        <v>19</v>
      </c>
      <c r="N12" s="9">
        <v>120</v>
      </c>
      <c r="O12" s="9">
        <f t="shared" si="3"/>
        <v>1623.3205096942543</v>
      </c>
      <c r="P12" s="10" t="s">
        <v>19</v>
      </c>
      <c r="Q12" s="9">
        <v>103</v>
      </c>
      <c r="R12" s="9">
        <f t="shared" si="4"/>
        <v>1844.3485647345674</v>
      </c>
      <c r="S12" s="10" t="s">
        <v>19</v>
      </c>
    </row>
    <row r="13" spans="1:19" ht="18" thickBot="1" x14ac:dyDescent="0.4">
      <c r="A13" s="1"/>
      <c r="B13" s="7" t="s">
        <v>17</v>
      </c>
      <c r="C13" s="8">
        <v>31</v>
      </c>
      <c r="D13" s="8" t="s">
        <v>6</v>
      </c>
      <c r="E13" s="11">
        <v>66</v>
      </c>
      <c r="F13" s="9">
        <f t="shared" si="0"/>
        <v>3558.7653214305715</v>
      </c>
      <c r="G13" s="10" t="s">
        <v>19</v>
      </c>
      <c r="H13" s="9">
        <v>161</v>
      </c>
      <c r="I13" s="9">
        <f t="shared" si="1"/>
        <v>1358.1391753054395</v>
      </c>
      <c r="J13" s="10" t="s">
        <v>19</v>
      </c>
      <c r="K13" s="9">
        <v>104</v>
      </c>
      <c r="L13" s="9">
        <f t="shared" si="2"/>
        <v>1783.0942436542998</v>
      </c>
      <c r="M13" s="10" t="s">
        <v>19</v>
      </c>
      <c r="N13" s="9">
        <v>119</v>
      </c>
      <c r="O13" s="9">
        <f t="shared" si="3"/>
        <v>1602.2689481036275</v>
      </c>
      <c r="P13" s="10" t="s">
        <v>19</v>
      </c>
      <c r="Q13" s="9">
        <v>102</v>
      </c>
      <c r="R13" s="9">
        <f t="shared" si="4"/>
        <v>1815.039064624096</v>
      </c>
      <c r="S13" s="10" t="s">
        <v>19</v>
      </c>
    </row>
    <row r="14" spans="1:19" ht="17.5" x14ac:dyDescent="0.35">
      <c r="A14" s="170" t="s">
        <v>16</v>
      </c>
      <c r="B14" s="7" t="s">
        <v>17</v>
      </c>
      <c r="C14" s="8">
        <v>30</v>
      </c>
      <c r="D14" s="8" t="s">
        <v>6</v>
      </c>
      <c r="E14" s="11">
        <v>65</v>
      </c>
      <c r="F14" s="9">
        <f t="shared" si="0"/>
        <v>3452.3068371723775</v>
      </c>
      <c r="G14" s="10" t="s">
        <v>19</v>
      </c>
      <c r="H14" s="9">
        <v>160</v>
      </c>
      <c r="I14" s="9">
        <f t="shared" si="1"/>
        <v>1346.0896830476311</v>
      </c>
      <c r="J14" s="10" t="s">
        <v>19</v>
      </c>
      <c r="K14" s="9">
        <v>103</v>
      </c>
      <c r="L14" s="9">
        <f t="shared" si="2"/>
        <v>1755.2158283960853</v>
      </c>
      <c r="M14" s="10" t="s">
        <v>19</v>
      </c>
      <c r="N14" s="9">
        <v>118</v>
      </c>
      <c r="O14" s="9">
        <f t="shared" si="3"/>
        <v>1581.3147080527431</v>
      </c>
      <c r="P14" s="10" t="s">
        <v>19</v>
      </c>
      <c r="Q14" s="9">
        <v>101</v>
      </c>
      <c r="R14" s="9">
        <f t="shared" si="4"/>
        <v>1785.9106453670283</v>
      </c>
      <c r="S14" s="10" t="s">
        <v>19</v>
      </c>
    </row>
    <row r="15" spans="1:19" ht="17.5" x14ac:dyDescent="0.35">
      <c r="A15" s="171"/>
      <c r="B15" s="7" t="s">
        <v>17</v>
      </c>
      <c r="C15" s="8">
        <v>29</v>
      </c>
      <c r="D15" s="8" t="s">
        <v>6</v>
      </c>
      <c r="E15" s="11">
        <v>64</v>
      </c>
      <c r="F15" s="9">
        <f t="shared" si="0"/>
        <v>3347.4315289857072</v>
      </c>
      <c r="G15" s="10" t="s">
        <v>19</v>
      </c>
      <c r="H15" s="9">
        <v>159</v>
      </c>
      <c r="I15" s="9">
        <f t="shared" si="1"/>
        <v>1334.0720838966308</v>
      </c>
      <c r="J15" s="10" t="s">
        <v>19</v>
      </c>
      <c r="K15" s="9">
        <v>102</v>
      </c>
      <c r="L15" s="9">
        <f t="shared" si="2"/>
        <v>1727.5050593918504</v>
      </c>
      <c r="M15" s="10" t="s">
        <v>19</v>
      </c>
      <c r="N15" s="9">
        <v>117</v>
      </c>
      <c r="O15" s="9">
        <f t="shared" si="3"/>
        <v>1560.4581656673142</v>
      </c>
      <c r="P15" s="10" t="s">
        <v>19</v>
      </c>
      <c r="Q15" s="9">
        <v>100</v>
      </c>
      <c r="R15" s="9">
        <f t="shared" si="4"/>
        <v>1756.9639822395852</v>
      </c>
      <c r="S15" s="10" t="s">
        <v>19</v>
      </c>
    </row>
    <row r="16" spans="1:19" ht="17.5" x14ac:dyDescent="0.35">
      <c r="A16" s="171"/>
      <c r="B16" s="7" t="s">
        <v>17</v>
      </c>
      <c r="C16" s="8">
        <v>28</v>
      </c>
      <c r="D16" s="8" t="s">
        <v>6</v>
      </c>
      <c r="E16" s="11">
        <v>63</v>
      </c>
      <c r="F16" s="9">
        <f t="shared" si="0"/>
        <v>3244.1404221977318</v>
      </c>
      <c r="G16" s="10" t="s">
        <v>19</v>
      </c>
      <c r="H16" s="9">
        <v>158</v>
      </c>
      <c r="I16" s="9">
        <f t="shared" si="1"/>
        <v>1322.0864944909952</v>
      </c>
      <c r="J16" s="10" t="s">
        <v>19</v>
      </c>
      <c r="K16" s="9">
        <v>101</v>
      </c>
      <c r="L16" s="9">
        <f t="shared" si="2"/>
        <v>1699.9625734039539</v>
      </c>
      <c r="M16" s="10" t="s">
        <v>19</v>
      </c>
      <c r="N16" s="9">
        <v>116</v>
      </c>
      <c r="O16" s="9">
        <f t="shared" si="3"/>
        <v>1539.6997017741833</v>
      </c>
      <c r="P16" s="10" t="s">
        <v>19</v>
      </c>
      <c r="Q16" s="9">
        <v>99</v>
      </c>
      <c r="R16" s="9">
        <f t="shared" si="4"/>
        <v>1728.1997598614432</v>
      </c>
      <c r="S16" s="10" t="s">
        <v>19</v>
      </c>
    </row>
    <row r="17" spans="1:19" ht="17.5" x14ac:dyDescent="0.35">
      <c r="A17" s="171"/>
      <c r="B17" s="7" t="s">
        <v>17</v>
      </c>
      <c r="C17" s="8">
        <v>27</v>
      </c>
      <c r="D17" s="8" t="s">
        <v>6</v>
      </c>
      <c r="E17" s="11">
        <v>62</v>
      </c>
      <c r="F17" s="9">
        <f t="shared" si="0"/>
        <v>3142.4345592230497</v>
      </c>
      <c r="G17" s="10" t="s">
        <v>19</v>
      </c>
      <c r="H17" s="9">
        <v>157</v>
      </c>
      <c r="I17" s="9">
        <f t="shared" si="1"/>
        <v>1310.133032640513</v>
      </c>
      <c r="J17" s="10" t="s">
        <v>19</v>
      </c>
      <c r="K17" s="9">
        <v>100</v>
      </c>
      <c r="L17" s="9">
        <f t="shared" si="2"/>
        <v>1672.5890159859202</v>
      </c>
      <c r="M17" s="10" t="s">
        <v>19</v>
      </c>
      <c r="N17" s="9">
        <v>115</v>
      </c>
      <c r="O17" s="9">
        <f t="shared" si="3"/>
        <v>1519.03970200137</v>
      </c>
      <c r="P17" s="10" t="s">
        <v>19</v>
      </c>
      <c r="Q17" s="9">
        <v>98</v>
      </c>
      <c r="R17" s="9">
        <f t="shared" si="4"/>
        <v>1699.6186724213558</v>
      </c>
      <c r="S17" s="10" t="s">
        <v>19</v>
      </c>
    </row>
    <row r="18" spans="1:19" ht="17.5" x14ac:dyDescent="0.35">
      <c r="A18" s="171"/>
      <c r="B18" s="7" t="s">
        <v>17</v>
      </c>
      <c r="C18" s="8">
        <v>26</v>
      </c>
      <c r="D18" s="8" t="s">
        <v>6</v>
      </c>
      <c r="E18" s="11">
        <v>61</v>
      </c>
      <c r="F18" s="9">
        <f t="shared" si="0"/>
        <v>3042.3150001311342</v>
      </c>
      <c r="G18" s="10" t="s">
        <v>19</v>
      </c>
      <c r="H18" s="9">
        <v>156</v>
      </c>
      <c r="I18" s="9">
        <f t="shared" si="1"/>
        <v>1298.211817345524</v>
      </c>
      <c r="J18" s="10" t="s">
        <v>19</v>
      </c>
      <c r="K18" s="9">
        <v>99</v>
      </c>
      <c r="L18" s="9">
        <f t="shared" si="2"/>
        <v>1645.3850416935804</v>
      </c>
      <c r="M18" s="10" t="s">
        <v>19</v>
      </c>
      <c r="N18" s="9">
        <v>114</v>
      </c>
      <c r="O18" s="9">
        <f t="shared" si="3"/>
        <v>1498.4785568811594</v>
      </c>
      <c r="P18" s="10" t="s">
        <v>19</v>
      </c>
      <c r="Q18" s="9">
        <v>97</v>
      </c>
      <c r="R18" s="9">
        <f t="shared" si="4"/>
        <v>1671.2214239106477</v>
      </c>
      <c r="S18" s="10" t="s">
        <v>19</v>
      </c>
    </row>
    <row r="19" spans="1:19" ht="17.5" x14ac:dyDescent="0.35">
      <c r="A19" s="171"/>
      <c r="B19" s="7" t="s">
        <v>17</v>
      </c>
      <c r="C19" s="8">
        <v>25</v>
      </c>
      <c r="D19" s="8" t="s">
        <v>6</v>
      </c>
      <c r="E19" s="11">
        <v>60</v>
      </c>
      <c r="F19" s="9">
        <f t="shared" si="0"/>
        <v>2943.7828232422535</v>
      </c>
      <c r="G19" s="10" t="s">
        <v>19</v>
      </c>
      <c r="H19" s="9">
        <v>155</v>
      </c>
      <c r="I19" s="9">
        <f t="shared" si="1"/>
        <v>1286.322968816711</v>
      </c>
      <c r="J19" s="10" t="s">
        <v>19</v>
      </c>
      <c r="K19" s="9">
        <v>98</v>
      </c>
      <c r="L19" s="9">
        <f t="shared" si="2"/>
        <v>1618.3513143034518</v>
      </c>
      <c r="M19" s="10" t="s">
        <v>19</v>
      </c>
      <c r="N19" s="9">
        <v>113</v>
      </c>
      <c r="O19" s="9">
        <f t="shared" si="3"/>
        <v>1478.0166619563156</v>
      </c>
      <c r="P19" s="10" t="s">
        <v>19</v>
      </c>
      <c r="Q19" s="9">
        <v>96</v>
      </c>
      <c r="R19" s="9">
        <f t="shared" si="4"/>
        <v>1643.0087283648413</v>
      </c>
      <c r="S19" s="10" t="s">
        <v>19</v>
      </c>
    </row>
    <row r="20" spans="1:19" ht="17.5" x14ac:dyDescent="0.35">
      <c r="A20" s="171"/>
      <c r="B20" s="7" t="s">
        <v>17</v>
      </c>
      <c r="C20" s="8">
        <v>24</v>
      </c>
      <c r="D20" s="8" t="s">
        <v>6</v>
      </c>
      <c r="E20" s="11">
        <v>59</v>
      </c>
      <c r="F20" s="9">
        <f t="shared" si="0"/>
        <v>2846.8391257539101</v>
      </c>
      <c r="G20" s="10" t="s">
        <v>19</v>
      </c>
      <c r="H20" s="9">
        <v>154</v>
      </c>
      <c r="I20" s="9">
        <f t="shared" si="1"/>
        <v>1274.4666084953308</v>
      </c>
      <c r="J20" s="10" t="s">
        <v>19</v>
      </c>
      <c r="K20" s="9">
        <v>97</v>
      </c>
      <c r="L20" s="9">
        <f t="shared" si="2"/>
        <v>1591.4885070387456</v>
      </c>
      <c r="M20" s="10" t="s">
        <v>19</v>
      </c>
      <c r="N20" s="9">
        <v>112</v>
      </c>
      <c r="O20" s="9">
        <f t="shared" si="3"/>
        <v>1457.6544178895736</v>
      </c>
      <c r="P20" s="10" t="s">
        <v>19</v>
      </c>
      <c r="Q20" s="9">
        <v>95</v>
      </c>
      <c r="R20" s="9">
        <f t="shared" si="4"/>
        <v>1614.9813101138702</v>
      </c>
      <c r="S20" s="10" t="s">
        <v>19</v>
      </c>
    </row>
    <row r="21" spans="1:19" ht="17.5" x14ac:dyDescent="0.35">
      <c r="A21" s="171"/>
      <c r="B21" s="7" t="s">
        <v>17</v>
      </c>
      <c r="C21" s="8">
        <v>23</v>
      </c>
      <c r="D21" s="8" t="s">
        <v>6</v>
      </c>
      <c r="E21" s="11">
        <v>58</v>
      </c>
      <c r="F21" s="9">
        <f t="shared" si="0"/>
        <v>2751.4850243998694</v>
      </c>
      <c r="G21" s="10" t="s">
        <v>19</v>
      </c>
      <c r="H21" s="9">
        <v>153</v>
      </c>
      <c r="I21" s="9">
        <f t="shared" si="1"/>
        <v>1262.6428590739367</v>
      </c>
      <c r="J21" s="10" t="s">
        <v>19</v>
      </c>
      <c r="K21" s="9">
        <v>96</v>
      </c>
      <c r="L21" s="9">
        <f t="shared" si="2"/>
        <v>1564.7973028033016</v>
      </c>
      <c r="M21" s="10" t="s">
        <v>19</v>
      </c>
      <c r="N21" s="9">
        <v>111</v>
      </c>
      <c r="O21" s="9">
        <f t="shared" si="3"/>
        <v>1437.3922305765216</v>
      </c>
      <c r="P21" s="10" t="s">
        <v>19</v>
      </c>
      <c r="Q21" s="9">
        <v>94</v>
      </c>
      <c r="R21" s="9">
        <f t="shared" si="4"/>
        <v>1587.1399040412321</v>
      </c>
      <c r="S21" s="10" t="s">
        <v>19</v>
      </c>
    </row>
    <row r="22" spans="1:19" ht="17.5" x14ac:dyDescent="0.35">
      <c r="A22" s="171"/>
      <c r="B22" s="7" t="s">
        <v>17</v>
      </c>
      <c r="C22" s="8">
        <v>22</v>
      </c>
      <c r="D22" s="8" t="s">
        <v>6</v>
      </c>
      <c r="E22" s="11">
        <v>57</v>
      </c>
      <c r="F22" s="9">
        <f t="shared" si="0"/>
        <v>2657.7216561440255</v>
      </c>
      <c r="G22" s="10" t="s">
        <v>19</v>
      </c>
      <c r="H22" s="9">
        <v>152</v>
      </c>
      <c r="I22" s="9">
        <f t="shared" si="1"/>
        <v>1250.8518445175621</v>
      </c>
      <c r="J22" s="10" t="s">
        <v>19</v>
      </c>
      <c r="K22" s="9">
        <v>95</v>
      </c>
      <c r="L22" s="9">
        <f t="shared" si="2"/>
        <v>1538.2783944238295</v>
      </c>
      <c r="M22" s="10" t="s">
        <v>19</v>
      </c>
      <c r="N22" s="9">
        <v>110</v>
      </c>
      <c r="O22" s="9">
        <f t="shared" si="3"/>
        <v>1417.2305112620161</v>
      </c>
      <c r="P22" s="10" t="s">
        <v>19</v>
      </c>
      <c r="Q22" s="9">
        <v>93</v>
      </c>
      <c r="R22" s="9">
        <f t="shared" si="4"/>
        <v>1559.4852558525129</v>
      </c>
      <c r="S22" s="10" t="s">
        <v>19</v>
      </c>
    </row>
    <row r="23" spans="1:19" ht="18" thickBot="1" x14ac:dyDescent="0.4">
      <c r="A23" s="172"/>
      <c r="B23" s="7" t="s">
        <v>17</v>
      </c>
      <c r="C23" s="8">
        <v>21</v>
      </c>
      <c r="D23" s="8" t="s">
        <v>6</v>
      </c>
      <c r="E23" s="11">
        <v>56</v>
      </c>
      <c r="F23" s="9">
        <f t="shared" si="0"/>
        <v>2565.5501789116793</v>
      </c>
      <c r="G23" s="10" t="s">
        <v>19</v>
      </c>
      <c r="H23" s="9">
        <v>151</v>
      </c>
      <c r="I23" s="9">
        <f t="shared" si="1"/>
        <v>1239.0936900854354</v>
      </c>
      <c r="J23" s="10" t="s">
        <v>19</v>
      </c>
      <c r="K23" s="9">
        <v>94</v>
      </c>
      <c r="L23" s="9">
        <f t="shared" si="2"/>
        <v>1511.9324849008624</v>
      </c>
      <c r="M23" s="10" t="s">
        <v>19</v>
      </c>
      <c r="N23" s="9">
        <v>109</v>
      </c>
      <c r="O23" s="9">
        <f t="shared" si="3"/>
        <v>1397.1696766603002</v>
      </c>
      <c r="P23" s="10" t="s">
        <v>19</v>
      </c>
      <c r="Q23" s="9">
        <v>92</v>
      </c>
      <c r="R23" s="9">
        <f t="shared" si="4"/>
        <v>1532.01812235373</v>
      </c>
      <c r="S23" s="10" t="s">
        <v>19</v>
      </c>
    </row>
    <row r="24" spans="1:19" ht="17.5" x14ac:dyDescent="0.35">
      <c r="A24" s="1"/>
      <c r="B24" s="7" t="s">
        <v>17</v>
      </c>
      <c r="C24" s="8">
        <v>20</v>
      </c>
      <c r="D24" s="8" t="s">
        <v>6</v>
      </c>
      <c r="E24" s="11">
        <v>55</v>
      </c>
      <c r="F24" s="9">
        <f t="shared" si="0"/>
        <v>2474.9717723609137</v>
      </c>
      <c r="G24" s="10" t="s">
        <v>19</v>
      </c>
      <c r="H24" s="9">
        <v>150</v>
      </c>
      <c r="I24" s="9">
        <f t="shared" si="1"/>
        <v>1227.3685223531893</v>
      </c>
      <c r="J24" s="10" t="s">
        <v>19</v>
      </c>
      <c r="K24" s="9">
        <v>93</v>
      </c>
      <c r="L24" s="9">
        <f t="shared" si="2"/>
        <v>1485.7602876687934</v>
      </c>
      <c r="M24" s="10" t="s">
        <v>19</v>
      </c>
      <c r="N24" s="9">
        <v>108</v>
      </c>
      <c r="O24" s="9">
        <f t="shared" si="3"/>
        <v>1377.2101490789144</v>
      </c>
      <c r="P24" s="10" t="s">
        <v>19</v>
      </c>
      <c r="Q24" s="9">
        <v>91</v>
      </c>
      <c r="R24" s="9">
        <f t="shared" si="4"/>
        <v>1504.7392717399659</v>
      </c>
      <c r="S24" s="10" t="s">
        <v>19</v>
      </c>
    </row>
    <row r="25" spans="1:19" ht="17.5" x14ac:dyDescent="0.35">
      <c r="A25" s="1"/>
      <c r="B25" s="7" t="s">
        <v>17</v>
      </c>
      <c r="C25" s="8">
        <v>19</v>
      </c>
      <c r="D25" s="8" t="s">
        <v>6</v>
      </c>
      <c r="E25" s="11">
        <v>54</v>
      </c>
      <c r="F25" s="9">
        <f t="shared" si="0"/>
        <v>2385.9876386970082</v>
      </c>
      <c r="G25" s="10" t="s">
        <v>19</v>
      </c>
      <c r="H25" s="9">
        <v>149</v>
      </c>
      <c r="I25" s="9">
        <f t="shared" si="1"/>
        <v>1215.6764692356094</v>
      </c>
      <c r="J25" s="10" t="s">
        <v>19</v>
      </c>
      <c r="K25" s="9">
        <v>92</v>
      </c>
      <c r="L25" s="9">
        <f t="shared" si="2"/>
        <v>1459.7625268654681</v>
      </c>
      <c r="M25" s="10" t="s">
        <v>19</v>
      </c>
      <c r="N25" s="9">
        <v>107</v>
      </c>
      <c r="O25" s="9">
        <f t="shared" si="3"/>
        <v>1357.3523565466344</v>
      </c>
      <c r="P25" s="10" t="s">
        <v>19</v>
      </c>
      <c r="Q25" s="9">
        <v>90</v>
      </c>
      <c r="R25" s="9">
        <f t="shared" si="4"/>
        <v>1477.6494838947699</v>
      </c>
      <c r="S25" s="10" t="s">
        <v>19</v>
      </c>
    </row>
    <row r="26" spans="1:19" ht="17.5" x14ac:dyDescent="0.35">
      <c r="A26" s="1"/>
      <c r="B26" s="7" t="s">
        <v>17</v>
      </c>
      <c r="C26" s="8">
        <v>18</v>
      </c>
      <c r="D26" s="8" t="s">
        <v>6</v>
      </c>
      <c r="E26" s="11">
        <v>53</v>
      </c>
      <c r="F26" s="9">
        <f t="shared" si="0"/>
        <v>2298.5990035332138</v>
      </c>
      <c r="G26" s="10" t="s">
        <v>19</v>
      </c>
      <c r="H26" s="9">
        <v>148</v>
      </c>
      <c r="I26" s="9">
        <f t="shared" si="1"/>
        <v>1204.0176600099435</v>
      </c>
      <c r="J26" s="10" t="s">
        <v>19</v>
      </c>
      <c r="K26" s="9">
        <v>91</v>
      </c>
      <c r="L26" s="9">
        <f t="shared" si="2"/>
        <v>1433.939937611759</v>
      </c>
      <c r="M26" s="10" t="s">
        <v>19</v>
      </c>
      <c r="N26" s="9">
        <v>106</v>
      </c>
      <c r="O26" s="9">
        <f t="shared" si="3"/>
        <v>1337.5967329455334</v>
      </c>
      <c r="P26" s="10" t="s">
        <v>19</v>
      </c>
      <c r="Q26" s="9">
        <v>89</v>
      </c>
      <c r="R26" s="9">
        <f t="shared" si="4"/>
        <v>1450.7495507008944</v>
      </c>
      <c r="S26" s="10" t="s">
        <v>19</v>
      </c>
    </row>
    <row r="27" spans="1:19" ht="17.5" x14ac:dyDescent="0.35">
      <c r="A27" s="1"/>
      <c r="B27" s="7" t="s">
        <v>17</v>
      </c>
      <c r="C27" s="8">
        <v>17</v>
      </c>
      <c r="D27" s="8" t="s">
        <v>6</v>
      </c>
      <c r="E27" s="11">
        <v>52</v>
      </c>
      <c r="F27" s="9">
        <f t="shared" si="0"/>
        <v>2212.8071168014035</v>
      </c>
      <c r="G27" s="10" t="s">
        <v>19</v>
      </c>
      <c r="H27" s="9">
        <v>147</v>
      </c>
      <c r="I27" s="9">
        <f t="shared" si="1"/>
        <v>1192.3922253397568</v>
      </c>
      <c r="J27" s="10" t="s">
        <v>19</v>
      </c>
      <c r="K27" s="9">
        <v>90</v>
      </c>
      <c r="L27" s="9">
        <f t="shared" si="2"/>
        <v>1408.2932663016179</v>
      </c>
      <c r="M27" s="10" t="s">
        <v>19</v>
      </c>
      <c r="N27" s="9">
        <v>105</v>
      </c>
      <c r="O27" s="9">
        <f t="shared" si="3"/>
        <v>1317.9437181474068</v>
      </c>
      <c r="P27" s="10" t="s">
        <v>19</v>
      </c>
      <c r="Q27" s="9">
        <v>88</v>
      </c>
      <c r="R27" s="9">
        <f t="shared" si="4"/>
        <v>1424.040276362882</v>
      </c>
      <c r="S27" s="10" t="s">
        <v>19</v>
      </c>
    </row>
    <row r="28" spans="1:19" ht="17.5" x14ac:dyDescent="0.35">
      <c r="A28" s="1"/>
      <c r="B28" s="7" t="s">
        <v>17</v>
      </c>
      <c r="C28" s="8">
        <v>16</v>
      </c>
      <c r="D28" s="8" t="s">
        <v>6</v>
      </c>
      <c r="E28" s="11">
        <v>51</v>
      </c>
      <c r="F28" s="9">
        <f t="shared" si="0"/>
        <v>2128.6132537165677</v>
      </c>
      <c r="G28" s="10" t="s">
        <v>19</v>
      </c>
      <c r="H28" s="9">
        <v>146</v>
      </c>
      <c r="I28" s="9">
        <f t="shared" si="1"/>
        <v>1180.8002972993879</v>
      </c>
      <c r="J28" s="10" t="s">
        <v>19</v>
      </c>
      <c r="K28" s="9">
        <v>89</v>
      </c>
      <c r="L28" s="9">
        <f t="shared" si="2"/>
        <v>1382.8232709031404</v>
      </c>
      <c r="M28" s="10" t="s">
        <v>19</v>
      </c>
      <c r="N28" s="9">
        <v>104</v>
      </c>
      <c r="O28" s="9">
        <f t="shared" si="3"/>
        <v>1298.3937581546893</v>
      </c>
      <c r="P28" s="10" t="s">
        <v>19</v>
      </c>
      <c r="Q28" s="9">
        <v>87</v>
      </c>
      <c r="R28" s="9">
        <f t="shared" si="4"/>
        <v>1397.5224777421452</v>
      </c>
      <c r="S28" s="10" t="s">
        <v>19</v>
      </c>
    </row>
    <row r="29" spans="1:19" ht="17.5" x14ac:dyDescent="0.35">
      <c r="A29" s="1"/>
      <c r="B29" s="7" t="s">
        <v>17</v>
      </c>
      <c r="C29" s="8">
        <v>15</v>
      </c>
      <c r="D29" s="8" t="s">
        <v>6</v>
      </c>
      <c r="E29" s="11">
        <v>50</v>
      </c>
      <c r="F29" s="9">
        <f t="shared" si="0"/>
        <v>2046.0187157994021</v>
      </c>
      <c r="G29" s="10" t="s">
        <v>19</v>
      </c>
      <c r="H29" s="9">
        <v>145</v>
      </c>
      <c r="I29" s="9">
        <f t="shared" si="1"/>
        <v>1169.2420093990038</v>
      </c>
      <c r="J29" s="10" t="s">
        <v>19</v>
      </c>
      <c r="K29" s="9">
        <v>88</v>
      </c>
      <c r="L29" s="9">
        <f t="shared" si="2"/>
        <v>1357.5307212711448</v>
      </c>
      <c r="M29" s="10" t="s">
        <v>19</v>
      </c>
      <c r="N29" s="9">
        <v>103</v>
      </c>
      <c r="O29" s="9">
        <f t="shared" si="3"/>
        <v>1278.9473052461033</v>
      </c>
      <c r="P29" s="10" t="s">
        <v>19</v>
      </c>
      <c r="Q29" s="9">
        <v>86</v>
      </c>
      <c r="R29" s="9">
        <f t="shared" si="4"/>
        <v>1371.1969847051214</v>
      </c>
      <c r="S29" s="10" t="s">
        <v>19</v>
      </c>
    </row>
    <row r="30" spans="1:19" ht="17.5" x14ac:dyDescent="0.35">
      <c r="A30" s="1"/>
      <c r="B30" s="7" t="s">
        <v>17</v>
      </c>
      <c r="C30" s="8">
        <v>14</v>
      </c>
      <c r="D30" s="8" t="s">
        <v>6</v>
      </c>
      <c r="E30" s="11">
        <v>49</v>
      </c>
      <c r="F30" s="9">
        <f t="shared" si="0"/>
        <v>1965.0248319617956</v>
      </c>
      <c r="G30" s="10" t="s">
        <v>19</v>
      </c>
      <c r="H30" s="9">
        <v>144</v>
      </c>
      <c r="I30" s="9">
        <f t="shared" si="1"/>
        <v>1157.7174966102641</v>
      </c>
      <c r="J30" s="10" t="s">
        <v>19</v>
      </c>
      <c r="K30" s="9">
        <v>87</v>
      </c>
      <c r="L30" s="9">
        <f t="shared" si="2"/>
        <v>1332.4163994718967</v>
      </c>
      <c r="M30" s="10" t="s">
        <v>19</v>
      </c>
      <c r="N30" s="9">
        <v>102</v>
      </c>
      <c r="O30" s="9">
        <f t="shared" si="3"/>
        <v>1259.6048181272197</v>
      </c>
      <c r="P30" s="10" t="s">
        <v>19</v>
      </c>
      <c r="Q30" s="9">
        <v>85</v>
      </c>
      <c r="R30" s="9">
        <f t="shared" si="4"/>
        <v>1345.06464048521</v>
      </c>
      <c r="S30" s="10" t="s">
        <v>19</v>
      </c>
    </row>
    <row r="31" spans="1:19" ht="17.5" x14ac:dyDescent="0.35">
      <c r="A31" s="1"/>
      <c r="B31" s="7" t="s">
        <v>17</v>
      </c>
      <c r="C31" s="8">
        <v>13</v>
      </c>
      <c r="D31" s="8" t="s">
        <v>6</v>
      </c>
      <c r="E31" s="11">
        <v>48</v>
      </c>
      <c r="F31" s="9">
        <f t="shared" si="0"/>
        <v>1885.632959660421</v>
      </c>
      <c r="G31" s="10" t="s">
        <v>19</v>
      </c>
      <c r="H31" s="9">
        <v>143</v>
      </c>
      <c r="I31" s="9">
        <f t="shared" si="1"/>
        <v>1146.2268953926532</v>
      </c>
      <c r="J31" s="10" t="s">
        <v>19</v>
      </c>
      <c r="K31" s="9">
        <v>86</v>
      </c>
      <c r="L31" s="9">
        <f t="shared" si="2"/>
        <v>1307.4811001205587</v>
      </c>
      <c r="M31" s="10" t="s">
        <v>19</v>
      </c>
      <c r="N31" s="9">
        <v>101</v>
      </c>
      <c r="O31" s="9">
        <f t="shared" si="3"/>
        <v>1240.3667620861422</v>
      </c>
      <c r="P31" s="10" t="s">
        <v>19</v>
      </c>
      <c r="Q31" s="9">
        <v>84</v>
      </c>
      <c r="R31" s="9">
        <f t="shared" si="4"/>
        <v>1319.1263020592069</v>
      </c>
      <c r="S31" s="10" t="s">
        <v>19</v>
      </c>
    </row>
    <row r="32" spans="1:19" ht="17.5" x14ac:dyDescent="0.35">
      <c r="A32" s="1"/>
      <c r="B32" s="7" t="s">
        <v>17</v>
      </c>
      <c r="C32" s="8">
        <v>12</v>
      </c>
      <c r="D32" s="8" t="s">
        <v>6</v>
      </c>
      <c r="E32" s="11">
        <v>47</v>
      </c>
      <c r="F32" s="9">
        <f t="shared" si="0"/>
        <v>1807.8444861242738</v>
      </c>
      <c r="G32" s="10" t="s">
        <v>19</v>
      </c>
      <c r="H32" s="9">
        <v>142</v>
      </c>
      <c r="I32" s="9">
        <f t="shared" si="1"/>
        <v>1134.7703437204423</v>
      </c>
      <c r="J32" s="10" t="s">
        <v>19</v>
      </c>
      <c r="K32" s="9">
        <v>85</v>
      </c>
      <c r="L32" s="9">
        <f t="shared" si="2"/>
        <v>1282.7256307320158</v>
      </c>
      <c r="M32" s="10" t="s">
        <v>19</v>
      </c>
      <c r="N32" s="9">
        <v>100</v>
      </c>
      <c r="O32" s="9">
        <f t="shared" si="3"/>
        <v>1221.2336091545699</v>
      </c>
      <c r="P32" s="10" t="s">
        <v>19</v>
      </c>
      <c r="Q32" s="9">
        <v>83</v>
      </c>
      <c r="R32" s="9">
        <f t="shared" si="4"/>
        <v>1293.3828405389565</v>
      </c>
      <c r="S32" s="10" t="s">
        <v>19</v>
      </c>
    </row>
    <row r="33" spans="1:19" ht="18" thickBot="1" x14ac:dyDescent="0.4">
      <c r="A33" s="1"/>
      <c r="B33" s="7" t="s">
        <v>17</v>
      </c>
      <c r="C33" s="8">
        <v>11</v>
      </c>
      <c r="D33" s="8" t="s">
        <v>6</v>
      </c>
      <c r="E33" s="11">
        <v>46</v>
      </c>
      <c r="F33" s="9">
        <f t="shared" si="0"/>
        <v>1731.6608296625252</v>
      </c>
      <c r="G33" s="10" t="s">
        <v>19</v>
      </c>
      <c r="H33" s="9">
        <v>141</v>
      </c>
      <c r="I33" s="9">
        <f t="shared" si="1"/>
        <v>1123.3479811103618</v>
      </c>
      <c r="J33" s="10" t="s">
        <v>19</v>
      </c>
      <c r="K33" s="9">
        <v>84</v>
      </c>
      <c r="L33" s="9">
        <f t="shared" si="2"/>
        <v>1258.150812085825</v>
      </c>
      <c r="M33" s="10" t="s">
        <v>19</v>
      </c>
      <c r="N33" s="9">
        <v>99</v>
      </c>
      <c r="O33" s="9">
        <f t="shared" si="3"/>
        <v>1202.205838274461</v>
      </c>
      <c r="P33" s="10" t="s">
        <v>19</v>
      </c>
      <c r="Q33" s="9">
        <v>82</v>
      </c>
      <c r="R33" s="9">
        <f t="shared" si="4"/>
        <v>1267.8351415790983</v>
      </c>
      <c r="S33" s="10" t="s">
        <v>19</v>
      </c>
    </row>
    <row r="34" spans="1:19" ht="17.5" x14ac:dyDescent="0.35">
      <c r="A34" s="170" t="s">
        <v>16</v>
      </c>
      <c r="B34" s="7" t="s">
        <v>17</v>
      </c>
      <c r="C34" s="8">
        <v>10</v>
      </c>
      <c r="D34" s="8" t="s">
        <v>6</v>
      </c>
      <c r="E34" s="11">
        <v>45</v>
      </c>
      <c r="F34" s="9">
        <f t="shared" si="0"/>
        <v>1657.0834410599075</v>
      </c>
      <c r="G34" s="10" t="s">
        <v>19</v>
      </c>
      <c r="H34" s="9">
        <v>140</v>
      </c>
      <c r="I34" s="9">
        <f t="shared" si="1"/>
        <v>1111.9599486499683</v>
      </c>
      <c r="J34" s="10" t="s">
        <v>19</v>
      </c>
      <c r="K34" s="9">
        <v>83</v>
      </c>
      <c r="L34" s="9">
        <f t="shared" si="2"/>
        <v>1233.7574786059524</v>
      </c>
      <c r="M34" s="10" t="s">
        <v>19</v>
      </c>
      <c r="N34" s="9">
        <v>98</v>
      </c>
      <c r="O34" s="9">
        <f t="shared" si="3"/>
        <v>1183.2839354705322</v>
      </c>
      <c r="P34" s="10" t="s">
        <v>19</v>
      </c>
      <c r="Q34" s="9">
        <v>81</v>
      </c>
      <c r="R34" s="9">
        <f t="shared" si="4"/>
        <v>1242.4841058016989</v>
      </c>
      <c r="S34" s="10" t="s">
        <v>19</v>
      </c>
    </row>
    <row r="35" spans="1:19" ht="17.5" x14ac:dyDescent="0.35">
      <c r="A35" s="171"/>
      <c r="B35" s="7" t="s">
        <v>17</v>
      </c>
      <c r="C35" s="8">
        <v>9</v>
      </c>
      <c r="D35" s="8" t="s">
        <v>6</v>
      </c>
      <c r="E35" s="11">
        <v>44</v>
      </c>
      <c r="F35" s="9">
        <f t="shared" si="0"/>
        <v>1584.113805067517</v>
      </c>
      <c r="G35" s="10" t="s">
        <v>19</v>
      </c>
      <c r="H35" s="9">
        <v>139</v>
      </c>
      <c r="I35" s="9">
        <f t="shared" si="1"/>
        <v>1100.6063890267383</v>
      </c>
      <c r="J35" s="10" t="s">
        <v>19</v>
      </c>
      <c r="K35" s="9">
        <v>82</v>
      </c>
      <c r="L35" s="9">
        <f t="shared" si="2"/>
        <v>1209.5464787561625</v>
      </c>
      <c r="M35" s="10" t="s">
        <v>19</v>
      </c>
      <c r="N35" s="9">
        <v>97</v>
      </c>
      <c r="O35" s="9">
        <f t="shared" si="3"/>
        <v>1164.4683940289176</v>
      </c>
      <c r="P35" s="10" t="s">
        <v>19</v>
      </c>
      <c r="Q35" s="9">
        <v>80</v>
      </c>
      <c r="R35" s="9">
        <f t="shared" si="4"/>
        <v>1217.3306492387555</v>
      </c>
      <c r="S35" s="10" t="s">
        <v>19</v>
      </c>
    </row>
    <row r="36" spans="1:19" ht="17.5" x14ac:dyDescent="0.35">
      <c r="A36" s="171"/>
      <c r="B36" s="7" t="s">
        <v>17</v>
      </c>
      <c r="C36" s="8">
        <v>8</v>
      </c>
      <c r="D36" s="8" t="s">
        <v>6</v>
      </c>
      <c r="E36" s="11">
        <v>43</v>
      </c>
      <c r="F36" s="9">
        <f t="shared" ref="F36:F41" si="5">(E36-1)^1.95889083</f>
        <v>1512.7534419979672</v>
      </c>
      <c r="G36" s="10" t="s">
        <v>19</v>
      </c>
      <c r="H36" s="9">
        <v>138</v>
      </c>
      <c r="I36" s="9">
        <f t="shared" ref="I36:I41" si="6">(H36-1)^1.42140369</f>
        <v>1089.2874465579182</v>
      </c>
      <c r="J36" s="10" t="s">
        <v>19</v>
      </c>
      <c r="K36" s="9">
        <v>81</v>
      </c>
      <c r="L36" s="9">
        <f t="shared" ref="L36:L41" si="7">(K36-1)^1.61521968</f>
        <v>1185.5186754518459</v>
      </c>
      <c r="M36" s="10" t="s">
        <v>19</v>
      </c>
      <c r="N36" s="9">
        <v>96</v>
      </c>
      <c r="O36" s="9">
        <f t="shared" ref="O36:O41" si="8">(N36-1)^1.54677506</f>
        <v>1145.759714682205</v>
      </c>
      <c r="P36" s="10" t="s">
        <v>19</v>
      </c>
      <c r="Q36" s="9">
        <v>79</v>
      </c>
      <c r="R36" s="9">
        <f t="shared" ref="R36:R41" si="9">(Q36-1)^1.625929863</f>
        <v>1192.3757037935022</v>
      </c>
      <c r="S36" s="10" t="s">
        <v>19</v>
      </c>
    </row>
    <row r="37" spans="1:19" ht="17.5" x14ac:dyDescent="0.35">
      <c r="A37" s="171"/>
      <c r="B37" s="7" t="s">
        <v>17</v>
      </c>
      <c r="C37" s="8">
        <v>7</v>
      </c>
      <c r="D37" s="8" t="s">
        <v>6</v>
      </c>
      <c r="E37" s="11">
        <v>42</v>
      </c>
      <c r="F37" s="9">
        <f t="shared" si="5"/>
        <v>1443.0039094347871</v>
      </c>
      <c r="G37" s="10" t="s">
        <v>19</v>
      </c>
      <c r="H37" s="9">
        <v>137</v>
      </c>
      <c r="I37" s="9">
        <f t="shared" si="6"/>
        <v>1078.0032672211614</v>
      </c>
      <c r="J37" s="10" t="s">
        <v>19</v>
      </c>
      <c r="K37" s="9">
        <v>80</v>
      </c>
      <c r="L37" s="9">
        <f t="shared" si="7"/>
        <v>1161.6749464892282</v>
      </c>
      <c r="M37" s="10" t="s">
        <v>19</v>
      </c>
      <c r="N37" s="9">
        <v>95</v>
      </c>
      <c r="O37" s="9">
        <f t="shared" si="8"/>
        <v>1127.1584058011961</v>
      </c>
      <c r="P37" s="10" t="s">
        <v>19</v>
      </c>
      <c r="Q37" s="9">
        <v>78</v>
      </c>
      <c r="R37" s="9">
        <f t="shared" si="9"/>
        <v>1167.6202177216164</v>
      </c>
      <c r="S37" s="10" t="s">
        <v>19</v>
      </c>
    </row>
    <row r="38" spans="1:19" ht="17.5" x14ac:dyDescent="0.35">
      <c r="A38" s="171"/>
      <c r="B38" s="7" t="s">
        <v>17</v>
      </c>
      <c r="C38" s="8">
        <v>6</v>
      </c>
      <c r="D38" s="8" t="s">
        <v>6</v>
      </c>
      <c r="E38" s="11">
        <v>41</v>
      </c>
      <c r="F38" s="9">
        <f t="shared" si="5"/>
        <v>1374.8668040672167</v>
      </c>
      <c r="G38" s="10" t="s">
        <v>19</v>
      </c>
      <c r="H38" s="9">
        <v>136</v>
      </c>
      <c r="I38" s="9">
        <f t="shared" si="6"/>
        <v>1066.7539986859547</v>
      </c>
      <c r="J38" s="10" t="s">
        <v>19</v>
      </c>
      <c r="K38" s="9">
        <v>79</v>
      </c>
      <c r="L38" s="9">
        <f t="shared" si="7"/>
        <v>1138.0161849928747</v>
      </c>
      <c r="M38" s="10" t="s">
        <v>19</v>
      </c>
      <c r="N38" s="9">
        <v>94</v>
      </c>
      <c r="O38" s="9">
        <f t="shared" si="8"/>
        <v>1108.664983593688</v>
      </c>
      <c r="P38" s="10" t="s">
        <v>19</v>
      </c>
      <c r="Q38" s="9">
        <v>77</v>
      </c>
      <c r="R38" s="9">
        <f t="shared" si="9"/>
        <v>1143.0651561334082</v>
      </c>
      <c r="S38" s="10" t="s">
        <v>19</v>
      </c>
    </row>
    <row r="39" spans="1:19" ht="17.5" x14ac:dyDescent="0.35">
      <c r="A39" s="171"/>
      <c r="B39" s="7" t="s">
        <v>17</v>
      </c>
      <c r="C39" s="8">
        <v>5</v>
      </c>
      <c r="D39" s="8" t="s">
        <v>6</v>
      </c>
      <c r="E39" s="11">
        <v>40</v>
      </c>
      <c r="F39" s="9">
        <f t="shared" si="5"/>
        <v>1308.3437636629365</v>
      </c>
      <c r="G39" s="10" t="s">
        <v>19</v>
      </c>
      <c r="H39" s="9">
        <v>135</v>
      </c>
      <c r="I39" s="9">
        <f t="shared" si="6"/>
        <v>1055.5397903458875</v>
      </c>
      <c r="J39" s="10" t="s">
        <v>19</v>
      </c>
      <c r="K39" s="9">
        <v>78</v>
      </c>
      <c r="L39" s="9">
        <f t="shared" si="7"/>
        <v>1114.5432998825647</v>
      </c>
      <c r="M39" s="10" t="s">
        <v>19</v>
      </c>
      <c r="N39" s="9">
        <v>93</v>
      </c>
      <c r="O39" s="9">
        <f t="shared" si="8"/>
        <v>1090.2799723106136</v>
      </c>
      <c r="P39" s="10" t="s">
        <v>19</v>
      </c>
      <c r="Q39" s="9">
        <v>76</v>
      </c>
      <c r="R39" s="9">
        <f t="shared" si="9"/>
        <v>1118.7115015182396</v>
      </c>
      <c r="S39" s="10" t="s">
        <v>19</v>
      </c>
    </row>
    <row r="40" spans="1:19" ht="17.5" x14ac:dyDescent="0.35">
      <c r="A40" s="171"/>
      <c r="B40" s="7" t="s">
        <v>17</v>
      </c>
      <c r="C40" s="8">
        <v>4</v>
      </c>
      <c r="D40" s="8" t="s">
        <v>6</v>
      </c>
      <c r="E40" s="11">
        <v>39</v>
      </c>
      <c r="F40" s="9">
        <f t="shared" si="5"/>
        <v>1243.4364691928347</v>
      </c>
      <c r="G40" s="10" t="s">
        <v>19</v>
      </c>
      <c r="H40" s="9">
        <v>134</v>
      </c>
      <c r="I40" s="9">
        <f t="shared" si="6"/>
        <v>1044.3607933517808</v>
      </c>
      <c r="J40" s="10" t="s">
        <v>19</v>
      </c>
      <c r="K40" s="9">
        <v>77</v>
      </c>
      <c r="L40" s="9">
        <f t="shared" si="7"/>
        <v>1091.257216360596</v>
      </c>
      <c r="M40" s="10" t="s">
        <v>19</v>
      </c>
      <c r="N40" s="9">
        <v>92</v>
      </c>
      <c r="O40" s="9">
        <f t="shared" si="8"/>
        <v>1072.0039044599012</v>
      </c>
      <c r="P40" s="10" t="s">
        <v>19</v>
      </c>
      <c r="Q40" s="9">
        <v>75</v>
      </c>
      <c r="R40" s="9">
        <f t="shared" si="9"/>
        <v>1094.5602542924239</v>
      </c>
      <c r="S40" s="10" t="s">
        <v>19</v>
      </c>
    </row>
    <row r="41" spans="1:19" ht="17.5" x14ac:dyDescent="0.35">
      <c r="A41" s="171"/>
      <c r="B41" s="7" t="s">
        <v>17</v>
      </c>
      <c r="C41" s="8">
        <v>3</v>
      </c>
      <c r="D41" s="8" t="s">
        <v>6</v>
      </c>
      <c r="E41" s="11">
        <v>38</v>
      </c>
      <c r="F41" s="9">
        <f t="shared" si="5"/>
        <v>1180.1466471238205</v>
      </c>
      <c r="G41" s="10" t="s">
        <v>19</v>
      </c>
      <c r="H41" s="9">
        <v>133</v>
      </c>
      <c r="I41" s="9">
        <f t="shared" si="6"/>
        <v>1033.2171606456986</v>
      </c>
      <c r="J41" s="10" t="s">
        <v>19</v>
      </c>
      <c r="K41" s="9">
        <v>76</v>
      </c>
      <c r="L41" s="9">
        <f t="shared" si="7"/>
        <v>1068.1588764207195</v>
      </c>
      <c r="M41" s="10" t="s">
        <v>19</v>
      </c>
      <c r="N41" s="9">
        <v>91</v>
      </c>
      <c r="O41" s="9">
        <f t="shared" si="8"/>
        <v>1053.8373210284205</v>
      </c>
      <c r="P41" s="10" t="s">
        <v>19</v>
      </c>
      <c r="Q41" s="9">
        <v>74</v>
      </c>
      <c r="R41" s="9">
        <f t="shared" si="9"/>
        <v>1070.6124333720052</v>
      </c>
      <c r="S41" s="10" t="s">
        <v>19</v>
      </c>
    </row>
    <row r="42" spans="1:19" ht="17.5" x14ac:dyDescent="0.35">
      <c r="A42" s="171"/>
      <c r="B42" s="7" t="s">
        <v>17</v>
      </c>
      <c r="C42" s="8">
        <v>2</v>
      </c>
      <c r="D42" s="8" t="s">
        <v>6</v>
      </c>
      <c r="E42" s="11">
        <v>37</v>
      </c>
      <c r="F42" s="9">
        <f>(E42-1)^1.95889083</f>
        <v>1118.4760718977993</v>
      </c>
      <c r="G42" s="10" t="s">
        <v>19</v>
      </c>
      <c r="H42" s="9">
        <v>132</v>
      </c>
      <c r="I42" s="9">
        <f>(H42-1)^1.42140369</f>
        <v>1022.1090469958882</v>
      </c>
      <c r="J42" s="10" t="s">
        <v>19</v>
      </c>
      <c r="K42" s="9">
        <v>75</v>
      </c>
      <c r="L42" s="9">
        <f>(K42-1)^1.61521968</f>
        <v>1045.2492393799375</v>
      </c>
      <c r="M42" s="10" t="s">
        <v>19</v>
      </c>
      <c r="N42" s="9">
        <v>90</v>
      </c>
      <c r="O42" s="9">
        <f>(N42-1)^1.54677506</f>
        <v>1035.7807717124235</v>
      </c>
      <c r="P42" s="10" t="s">
        <v>19</v>
      </c>
      <c r="Q42" s="9">
        <v>73</v>
      </c>
      <c r="R42" s="9">
        <f t="shared" ref="R42:R43" si="10">(Q42-1)^1.625929863</f>
        <v>1046.8690767719245</v>
      </c>
      <c r="S42" s="10" t="s">
        <v>19</v>
      </c>
    </row>
    <row r="43" spans="1:19" ht="18" thickBot="1" x14ac:dyDescent="0.4">
      <c r="A43" s="172"/>
      <c r="B43" s="12" t="s">
        <v>17</v>
      </c>
      <c r="C43" s="8">
        <v>1</v>
      </c>
      <c r="D43" s="8" t="s">
        <v>6</v>
      </c>
      <c r="E43" s="11">
        <v>36</v>
      </c>
      <c r="F43" s="9">
        <f>(E43-1)^1.95889083</f>
        <v>1058.4265686174622</v>
      </c>
      <c r="G43" s="10" t="s">
        <v>19</v>
      </c>
      <c r="H43" s="9">
        <v>131</v>
      </c>
      <c r="I43" s="9">
        <f>(H43-1)^1.42140369</f>
        <v>1011.0366090326702</v>
      </c>
      <c r="J43" s="10" t="s">
        <v>19</v>
      </c>
      <c r="K43" s="9">
        <v>74</v>
      </c>
      <c r="L43" s="9">
        <f>(K43-1)^1.61521968</f>
        <v>1022.5292824345387</v>
      </c>
      <c r="M43" s="10" t="s">
        <v>19</v>
      </c>
      <c r="N43" s="9">
        <v>89</v>
      </c>
      <c r="O43" s="9">
        <f>(N43-1)^1.54677506</f>
        <v>1017.8348151569007</v>
      </c>
      <c r="P43" s="10" t="s">
        <v>19</v>
      </c>
      <c r="Q43" s="9">
        <v>72</v>
      </c>
      <c r="R43" s="9">
        <f t="shared" si="10"/>
        <v>1023.3312422331214</v>
      </c>
      <c r="S43" s="10" t="s">
        <v>19</v>
      </c>
    </row>
    <row r="44" spans="1:19" ht="17.5" x14ac:dyDescent="0.35">
      <c r="E44" s="37">
        <v>35</v>
      </c>
      <c r="F44" s="13">
        <f>(E44-1)^1.95889083</f>
        <v>1000.0000159624517</v>
      </c>
      <c r="G44" s="10" t="s">
        <v>18</v>
      </c>
      <c r="H44" s="13">
        <v>130</v>
      </c>
      <c r="I44" s="13">
        <f>(H44-1)^1.42140369</f>
        <v>1000.000005285316</v>
      </c>
      <c r="J44" s="10" t="s">
        <v>18</v>
      </c>
      <c r="K44" s="13">
        <v>73</v>
      </c>
      <c r="L44" s="13">
        <f>(K44-1)^1.61521968</f>
        <v>1000.0000012418179</v>
      </c>
      <c r="M44" s="10" t="s">
        <v>18</v>
      </c>
      <c r="N44" s="13">
        <v>88</v>
      </c>
      <c r="O44" s="13">
        <f>(N44-1)^1.54677506</f>
        <v>1000.0000192042941</v>
      </c>
      <c r="P44" s="10" t="s">
        <v>18</v>
      </c>
      <c r="Q44" s="13">
        <v>71</v>
      </c>
      <c r="R44" s="13">
        <f>(Q44-1)^1.625929863</f>
        <v>1000.0000078793299</v>
      </c>
      <c r="S44" s="10" t="s">
        <v>18</v>
      </c>
    </row>
    <row r="45" spans="1:19" ht="17.5" x14ac:dyDescent="0.35">
      <c r="E45" s="37">
        <v>34</v>
      </c>
      <c r="F45" s="13">
        <f>(E45-1)^1.95889083</f>
        <v>943.19834936295092</v>
      </c>
      <c r="G45" s="10" t="s">
        <v>18</v>
      </c>
      <c r="H45" s="13">
        <v>129</v>
      </c>
      <c r="I45" s="13">
        <f>(H45-1)^1.42140369</f>
        <v>988.99939621994247</v>
      </c>
      <c r="J45" s="10" t="s">
        <v>18</v>
      </c>
      <c r="K45" s="13">
        <v>72</v>
      </c>
      <c r="L45" s="13">
        <f>(K45-1)^1.61521968</f>
        <v>977.66241052901557</v>
      </c>
      <c r="M45" s="10" t="s">
        <v>18</v>
      </c>
      <c r="N45" s="13">
        <v>87</v>
      </c>
      <c r="O45" s="13">
        <f>(N45-1)^1.54677506</f>
        <v>982.27696115307049</v>
      </c>
      <c r="P45" s="10" t="s">
        <v>18</v>
      </c>
      <c r="Q45" s="13">
        <v>70</v>
      </c>
      <c r="R45" s="13">
        <f t="shared" ref="R45:R108" si="11">(Q45-1)^1.625929863</f>
        <v>976.87647290538564</v>
      </c>
      <c r="S45" s="10" t="s">
        <v>18</v>
      </c>
    </row>
    <row r="46" spans="1:19" ht="17.5" x14ac:dyDescent="0.35">
      <c r="E46" s="24">
        <v>33</v>
      </c>
      <c r="F46" s="25">
        <f>(E46-1)^1.95889083</f>
        <v>888.02356446179408</v>
      </c>
      <c r="G46" s="10" t="s">
        <v>20</v>
      </c>
      <c r="H46" s="13">
        <v>128</v>
      </c>
      <c r="I46" s="13">
        <f t="shared" ref="I46:I109" si="12">(H46-1)^1.42140369</f>
        <v>978.03494427847295</v>
      </c>
      <c r="J46" s="10" t="s">
        <v>18</v>
      </c>
      <c r="K46" s="13">
        <v>71</v>
      </c>
      <c r="L46" s="13">
        <f t="shared" ref="L46:L109" si="13">(K46-1)^1.61521968</f>
        <v>955.51754473118126</v>
      </c>
      <c r="M46" s="10" t="s">
        <v>18</v>
      </c>
      <c r="N46" s="13">
        <v>86</v>
      </c>
      <c r="O46" s="13">
        <f t="shared" ref="O46:O77" si="14">(N46-1)^1.54677506</f>
        <v>964.66622802662596</v>
      </c>
      <c r="P46" s="10" t="s">
        <v>18</v>
      </c>
      <c r="Q46" s="13">
        <v>69</v>
      </c>
      <c r="R46" s="13">
        <f t="shared" si="11"/>
        <v>953.96175829905474</v>
      </c>
      <c r="S46" s="10" t="s">
        <v>18</v>
      </c>
    </row>
    <row r="47" spans="1:19" ht="17.5" x14ac:dyDescent="0.35">
      <c r="E47" s="24">
        <v>32</v>
      </c>
      <c r="F47" s="25">
        <f t="shared" ref="F47:F78" si="15">(E47-1)^1.95889083</f>
        <v>834.4777209010208</v>
      </c>
      <c r="G47" s="10" t="s">
        <v>20</v>
      </c>
      <c r="H47" s="13">
        <v>127</v>
      </c>
      <c r="I47" s="13">
        <f t="shared" si="12"/>
        <v>967.10681391868479</v>
      </c>
      <c r="J47" s="10" t="s">
        <v>18</v>
      </c>
      <c r="K47" s="13">
        <v>70</v>
      </c>
      <c r="L47" s="13">
        <f t="shared" si="13"/>
        <v>933.56645865973826</v>
      </c>
      <c r="M47" s="10" t="s">
        <v>18</v>
      </c>
      <c r="N47" s="13">
        <v>85</v>
      </c>
      <c r="O47" s="13">
        <f t="shared" si="14"/>
        <v>947.16841685308702</v>
      </c>
      <c r="P47" s="10" t="s">
        <v>18</v>
      </c>
      <c r="Q47" s="13">
        <v>68</v>
      </c>
      <c r="R47" s="13">
        <f t="shared" si="11"/>
        <v>931.25700759851964</v>
      </c>
      <c r="S47" s="10" t="s">
        <v>18</v>
      </c>
    </row>
    <row r="48" spans="1:19" ht="17.5" x14ac:dyDescent="0.35">
      <c r="E48" s="26">
        <v>31</v>
      </c>
      <c r="F48" s="27">
        <f t="shared" si="15"/>
        <v>782.56294647460311</v>
      </c>
      <c r="G48" s="10" t="s">
        <v>20</v>
      </c>
      <c r="H48" s="13">
        <v>126</v>
      </c>
      <c r="I48" s="13">
        <f t="shared" si="12"/>
        <v>956.21517165540092</v>
      </c>
      <c r="J48" s="10" t="s">
        <v>18</v>
      </c>
      <c r="K48" s="13">
        <v>69</v>
      </c>
      <c r="L48" s="13">
        <f t="shared" si="13"/>
        <v>911.81022820372448</v>
      </c>
      <c r="M48" s="10" t="s">
        <v>18</v>
      </c>
      <c r="N48" s="13">
        <v>84</v>
      </c>
      <c r="O48" s="13">
        <f t="shared" si="14"/>
        <v>929.7841349565914</v>
      </c>
      <c r="P48" s="10" t="s">
        <v>18</v>
      </c>
      <c r="Q48" s="13">
        <v>67</v>
      </c>
      <c r="R48" s="13">
        <f t="shared" si="11"/>
        <v>908.76338768783535</v>
      </c>
      <c r="S48" s="10" t="s">
        <v>18</v>
      </c>
    </row>
    <row r="49" spans="5:19" ht="17.5" x14ac:dyDescent="0.35">
      <c r="E49" s="26">
        <v>30</v>
      </c>
      <c r="F49" s="27">
        <f t="shared" si="15"/>
        <v>732.28144169592429</v>
      </c>
      <c r="G49" s="10" t="s">
        <v>20</v>
      </c>
      <c r="H49" s="13">
        <v>125</v>
      </c>
      <c r="I49" s="13">
        <f t="shared" si="12"/>
        <v>945.36018610284702</v>
      </c>
      <c r="J49" s="10" t="s">
        <v>18</v>
      </c>
      <c r="K49" s="25">
        <v>68</v>
      </c>
      <c r="L49" s="25">
        <f t="shared" si="13"/>
        <v>890.24995106576364</v>
      </c>
      <c r="M49" s="10" t="s">
        <v>20</v>
      </c>
      <c r="N49" s="13">
        <v>83</v>
      </c>
      <c r="O49" s="13">
        <f t="shared" si="14"/>
        <v>912.51400026062743</v>
      </c>
      <c r="P49" s="10" t="s">
        <v>18</v>
      </c>
      <c r="Q49" s="25">
        <v>66</v>
      </c>
      <c r="R49" s="25">
        <f t="shared" si="11"/>
        <v>886.48208963287561</v>
      </c>
      <c r="S49" s="10" t="s">
        <v>20</v>
      </c>
    </row>
    <row r="50" spans="5:19" ht="17.5" x14ac:dyDescent="0.35">
      <c r="E50" s="38">
        <v>29</v>
      </c>
      <c r="F50" s="39">
        <f t="shared" si="15"/>
        <v>683.63548483696752</v>
      </c>
      <c r="G50" s="10" t="s">
        <v>21</v>
      </c>
      <c r="H50" s="13">
        <v>124</v>
      </c>
      <c r="I50" s="13">
        <f t="shared" si="12"/>
        <v>934.54202801824761</v>
      </c>
      <c r="J50" s="10" t="s">
        <v>18</v>
      </c>
      <c r="K50" s="25">
        <v>67</v>
      </c>
      <c r="L50" s="25">
        <f t="shared" si="13"/>
        <v>868.88674753507792</v>
      </c>
      <c r="M50" s="10" t="s">
        <v>20</v>
      </c>
      <c r="N50" s="25">
        <v>82</v>
      </c>
      <c r="O50" s="25">
        <f t="shared" si="14"/>
        <v>895.35864160412905</v>
      </c>
      <c r="P50" s="10" t="s">
        <v>20</v>
      </c>
      <c r="Q50" s="25">
        <v>65</v>
      </c>
      <c r="R50" s="25">
        <f t="shared" si="11"/>
        <v>864.41432956047129</v>
      </c>
      <c r="S50" s="10" t="s">
        <v>20</v>
      </c>
    </row>
    <row r="51" spans="5:19" ht="17.5" x14ac:dyDescent="0.35">
      <c r="E51" s="38">
        <v>28</v>
      </c>
      <c r="F51" s="39">
        <f t="shared" si="15"/>
        <v>636.62743750622258</v>
      </c>
      <c r="G51" s="10" t="s">
        <v>21</v>
      </c>
      <c r="H51" s="13">
        <v>123</v>
      </c>
      <c r="I51" s="13">
        <f t="shared" si="12"/>
        <v>923.76087034667239</v>
      </c>
      <c r="J51" s="10" t="s">
        <v>18</v>
      </c>
      <c r="K51" s="25">
        <v>66</v>
      </c>
      <c r="L51" s="25">
        <f t="shared" si="13"/>
        <v>847.72176129995125</v>
      </c>
      <c r="M51" s="10" t="s">
        <v>20</v>
      </c>
      <c r="N51" s="25">
        <v>81</v>
      </c>
      <c r="O51" s="25">
        <f t="shared" si="14"/>
        <v>878.31869907098371</v>
      </c>
      <c r="P51" s="10" t="s">
        <v>20</v>
      </c>
      <c r="Q51" s="25">
        <v>64</v>
      </c>
      <c r="R51" s="25">
        <f t="shared" si="11"/>
        <v>842.56134958367932</v>
      </c>
      <c r="S51" s="10" t="s">
        <v>20</v>
      </c>
    </row>
    <row r="52" spans="5:19" ht="17.5" x14ac:dyDescent="0.35">
      <c r="E52" s="15">
        <v>27</v>
      </c>
      <c r="F52" s="16">
        <f t="shared" si="15"/>
        <v>591.25975084467007</v>
      </c>
      <c r="G52" s="10" t="s">
        <v>21</v>
      </c>
      <c r="H52" s="13">
        <v>122</v>
      </c>
      <c r="I52" s="13">
        <f t="shared" si="12"/>
        <v>913.01688826719487</v>
      </c>
      <c r="J52" s="10" t="s">
        <v>18</v>
      </c>
      <c r="K52" s="25">
        <v>65</v>
      </c>
      <c r="L52" s="25">
        <f t="shared" si="13"/>
        <v>826.75616030231936</v>
      </c>
      <c r="M52" s="10" t="s">
        <v>20</v>
      </c>
      <c r="N52" s="25">
        <v>80</v>
      </c>
      <c r="O52" s="25">
        <f t="shared" si="14"/>
        <v>861.39482433373757</v>
      </c>
      <c r="P52" s="10" t="s">
        <v>20</v>
      </c>
      <c r="Q52" s="25">
        <v>63</v>
      </c>
      <c r="R52" s="25">
        <f t="shared" si="11"/>
        <v>820.92441877637452</v>
      </c>
      <c r="S52" s="10" t="s">
        <v>20</v>
      </c>
    </row>
    <row r="53" spans="5:19" ht="17.5" x14ac:dyDescent="0.35">
      <c r="E53" s="15">
        <v>26</v>
      </c>
      <c r="F53" s="16">
        <f t="shared" si="15"/>
        <v>547.53497243432344</v>
      </c>
      <c r="G53" s="10" t="s">
        <v>21</v>
      </c>
      <c r="H53" s="13">
        <v>121</v>
      </c>
      <c r="I53" s="13">
        <f t="shared" si="12"/>
        <v>902.31025924043172</v>
      </c>
      <c r="J53" s="10" t="s">
        <v>18</v>
      </c>
      <c r="K53" s="25">
        <v>64</v>
      </c>
      <c r="L53" s="25">
        <f t="shared" si="13"/>
        <v>805.99113763734999</v>
      </c>
      <c r="M53" s="10" t="s">
        <v>20</v>
      </c>
      <c r="N53" s="25">
        <v>79</v>
      </c>
      <c r="O53" s="25">
        <f t="shared" si="14"/>
        <v>844.58768101224939</v>
      </c>
      <c r="P53" s="10" t="s">
        <v>20</v>
      </c>
      <c r="Q53" s="25">
        <v>62</v>
      </c>
      <c r="R53" s="25">
        <f t="shared" si="11"/>
        <v>799.50483420062631</v>
      </c>
      <c r="S53" s="10" t="s">
        <v>20</v>
      </c>
    </row>
    <row r="54" spans="5:19" ht="17.5" x14ac:dyDescent="0.35">
      <c r="E54" s="15">
        <v>25</v>
      </c>
      <c r="F54" s="16">
        <f t="shared" si="15"/>
        <v>505.45575403253793</v>
      </c>
      <c r="G54" s="10" t="s">
        <v>21</v>
      </c>
      <c r="H54" s="25">
        <v>120</v>
      </c>
      <c r="I54" s="25">
        <f t="shared" si="12"/>
        <v>891.64116305747768</v>
      </c>
      <c r="J54" s="10" t="s">
        <v>20</v>
      </c>
      <c r="K54" s="25">
        <v>63</v>
      </c>
      <c r="L54" s="25">
        <f t="shared" si="13"/>
        <v>785.42791250112896</v>
      </c>
      <c r="M54" s="10" t="s">
        <v>20</v>
      </c>
      <c r="N54" s="25">
        <v>78</v>
      </c>
      <c r="O54" s="25">
        <f t="shared" si="14"/>
        <v>827.89794504819804</v>
      </c>
      <c r="P54" s="10" t="s">
        <v>20</v>
      </c>
      <c r="Q54" s="25">
        <v>61</v>
      </c>
      <c r="R54" s="25">
        <f t="shared" si="11"/>
        <v>778.30392199062601</v>
      </c>
      <c r="S54" s="10" t="s">
        <v>20</v>
      </c>
    </row>
    <row r="55" spans="5:19" ht="17.5" x14ac:dyDescent="0.35">
      <c r="E55" s="40">
        <v>24</v>
      </c>
      <c r="F55" s="41">
        <f t="shared" si="15"/>
        <v>465.02486026867513</v>
      </c>
      <c r="G55" s="10" t="s">
        <v>22</v>
      </c>
      <c r="H55" s="25">
        <v>119</v>
      </c>
      <c r="I55" s="25">
        <f t="shared" si="12"/>
        <v>881.00978189032151</v>
      </c>
      <c r="J55" s="10" t="s">
        <v>20</v>
      </c>
      <c r="K55" s="25">
        <v>62</v>
      </c>
      <c r="L55" s="25">
        <f t="shared" si="13"/>
        <v>765.06773118983858</v>
      </c>
      <c r="M55" s="10" t="s">
        <v>20</v>
      </c>
      <c r="N55" s="25">
        <v>77</v>
      </c>
      <c r="O55" s="25">
        <f t="shared" si="14"/>
        <v>811.32630509630508</v>
      </c>
      <c r="P55" s="10" t="s">
        <v>20</v>
      </c>
      <c r="Q55" s="25">
        <v>60</v>
      </c>
      <c r="R55" s="25">
        <f t="shared" si="11"/>
        <v>757.32303849726418</v>
      </c>
      <c r="S55" s="10" t="s">
        <v>20</v>
      </c>
    </row>
    <row r="56" spans="5:19" ht="17.5" x14ac:dyDescent="0.35">
      <c r="E56" s="40">
        <v>23</v>
      </c>
      <c r="F56" s="41">
        <f t="shared" si="15"/>
        <v>426.24517846910004</v>
      </c>
      <c r="G56" s="10" t="s">
        <v>22</v>
      </c>
      <c r="H56" s="25">
        <v>118</v>
      </c>
      <c r="I56" s="25">
        <f t="shared" si="12"/>
        <v>870.4163003437809</v>
      </c>
      <c r="J56" s="10" t="s">
        <v>20</v>
      </c>
      <c r="K56" s="25">
        <v>61</v>
      </c>
      <c r="L56" s="25">
        <f t="shared" si="13"/>
        <v>744.9118681541205</v>
      </c>
      <c r="M56" s="10" t="s">
        <v>20</v>
      </c>
      <c r="N56" s="25">
        <v>76</v>
      </c>
      <c r="O56" s="25">
        <f t="shared" si="14"/>
        <v>794.8734629332904</v>
      </c>
      <c r="P56" s="10" t="s">
        <v>20</v>
      </c>
      <c r="Q56" s="25">
        <v>59</v>
      </c>
      <c r="R56" s="25">
        <f t="shared" si="11"/>
        <v>736.56357149783855</v>
      </c>
      <c r="S56" s="10" t="s">
        <v>20</v>
      </c>
    </row>
    <row r="57" spans="5:19" ht="17.5" x14ac:dyDescent="0.35">
      <c r="E57" s="17">
        <v>22</v>
      </c>
      <c r="F57" s="18">
        <f t="shared" si="15"/>
        <v>389.1197298138095</v>
      </c>
      <c r="G57" s="10" t="s">
        <v>22</v>
      </c>
      <c r="H57" s="25">
        <v>117</v>
      </c>
      <c r="I57" s="25">
        <f t="shared" si="12"/>
        <v>859.86090550903066</v>
      </c>
      <c r="J57" s="10" t="s">
        <v>20</v>
      </c>
      <c r="K57" s="25">
        <v>60</v>
      </c>
      <c r="L57" s="25">
        <f t="shared" si="13"/>
        <v>724.96162711262457</v>
      </c>
      <c r="M57" s="10" t="s">
        <v>20</v>
      </c>
      <c r="N57" s="25">
        <v>75</v>
      </c>
      <c r="O57" s="25">
        <f t="shared" si="14"/>
        <v>778.54013388557803</v>
      </c>
      <c r="P57" s="10" t="s">
        <v>20</v>
      </c>
      <c r="Q57" s="25">
        <v>58</v>
      </c>
      <c r="R57" s="25">
        <f t="shared" si="11"/>
        <v>716.02694147577915</v>
      </c>
      <c r="S57" s="10" t="s">
        <v>20</v>
      </c>
    </row>
    <row r="58" spans="5:19" ht="17.5" x14ac:dyDescent="0.35">
      <c r="E58" s="17">
        <v>21</v>
      </c>
      <c r="F58" s="18">
        <f t="shared" si="15"/>
        <v>353.65168207584878</v>
      </c>
      <c r="G58" s="10" t="s">
        <v>22</v>
      </c>
      <c r="H58" s="25">
        <v>116</v>
      </c>
      <c r="I58" s="25">
        <f t="shared" si="12"/>
        <v>849.34378701877472</v>
      </c>
      <c r="J58" s="10" t="s">
        <v>20</v>
      </c>
      <c r="K58" s="25">
        <v>59</v>
      </c>
      <c r="L58" s="25">
        <f t="shared" si="13"/>
        <v>705.21834222912469</v>
      </c>
      <c r="M58" s="10" t="s">
        <v>20</v>
      </c>
      <c r="N58" s="25">
        <v>74</v>
      </c>
      <c r="O58" s="25">
        <f t="shared" si="14"/>
        <v>762.327047276896</v>
      </c>
      <c r="P58" s="10" t="s">
        <v>20</v>
      </c>
      <c r="Q58" s="39">
        <v>57</v>
      </c>
      <c r="R58" s="39">
        <f t="shared" si="11"/>
        <v>695.71460297572503</v>
      </c>
      <c r="S58" s="10" t="s">
        <v>21</v>
      </c>
    </row>
    <row r="59" spans="5:19" ht="17.5" x14ac:dyDescent="0.35">
      <c r="E59" s="17">
        <v>20</v>
      </c>
      <c r="F59" s="18">
        <f t="shared" si="15"/>
        <v>319.84436425668554</v>
      </c>
      <c r="G59" s="10" t="s">
        <v>22</v>
      </c>
      <c r="H59" s="25">
        <v>115</v>
      </c>
      <c r="I59" s="25">
        <f t="shared" si="12"/>
        <v>838.86513710412726</v>
      </c>
      <c r="J59" s="10" t="s">
        <v>20</v>
      </c>
      <c r="K59" s="39">
        <v>58</v>
      </c>
      <c r="L59" s="39">
        <f t="shared" si="13"/>
        <v>685.68337935799593</v>
      </c>
      <c r="M59" s="10" t="s">
        <v>21</v>
      </c>
      <c r="N59" s="25">
        <v>73</v>
      </c>
      <c r="O59" s="25">
        <f t="shared" si="14"/>
        <v>746.23494689698259</v>
      </c>
      <c r="P59" s="10" t="s">
        <v>20</v>
      </c>
      <c r="Q59" s="39">
        <v>56</v>
      </c>
      <c r="R59" s="39">
        <f t="shared" si="11"/>
        <v>675.62804603982477</v>
      </c>
      <c r="S59" s="10" t="s">
        <v>21</v>
      </c>
    </row>
    <row r="60" spans="5:19" ht="17.5" x14ac:dyDescent="0.35">
      <c r="E60" s="42">
        <v>19</v>
      </c>
      <c r="F60" s="21">
        <f t="shared" si="15"/>
        <v>287.70128351204738</v>
      </c>
      <c r="G60" s="10" t="s">
        <v>23</v>
      </c>
      <c r="H60" s="25">
        <v>114</v>
      </c>
      <c r="I60" s="25">
        <f t="shared" si="12"/>
        <v>828.42515065328882</v>
      </c>
      <c r="J60" s="10" t="s">
        <v>20</v>
      </c>
      <c r="K60" s="39">
        <v>57</v>
      </c>
      <c r="L60" s="39">
        <f t="shared" si="13"/>
        <v>666.3581373632594</v>
      </c>
      <c r="M60" s="10" t="s">
        <v>21</v>
      </c>
      <c r="N60" s="25">
        <v>72</v>
      </c>
      <c r="O60" s="25">
        <f t="shared" si="14"/>
        <v>730.26459149267612</v>
      </c>
      <c r="P60" s="10" t="s">
        <v>20</v>
      </c>
      <c r="Q60" s="39">
        <v>55</v>
      </c>
      <c r="R60" s="39">
        <f t="shared" si="11"/>
        <v>655.76879773167434</v>
      </c>
      <c r="S60" s="10" t="s">
        <v>21</v>
      </c>
    </row>
    <row r="61" spans="5:19" ht="17.5" x14ac:dyDescent="0.35">
      <c r="E61" s="42">
        <v>18</v>
      </c>
      <c r="F61" s="21">
        <f t="shared" si="15"/>
        <v>257.22614487076271</v>
      </c>
      <c r="G61" s="10" t="s">
        <v>23</v>
      </c>
      <c r="H61" s="25">
        <v>113</v>
      </c>
      <c r="I61" s="25">
        <f t="shared" si="12"/>
        <v>818.02402527206573</v>
      </c>
      <c r="J61" s="10" t="s">
        <v>20</v>
      </c>
      <c r="K61" s="39">
        <v>56</v>
      </c>
      <c r="L61" s="39">
        <f t="shared" si="13"/>
        <v>647.24404951695442</v>
      </c>
      <c r="M61" s="10" t="s">
        <v>21</v>
      </c>
      <c r="N61" s="25">
        <v>71</v>
      </c>
      <c r="O61" s="25">
        <f t="shared" si="14"/>
        <v>714.41675528281348</v>
      </c>
      <c r="P61" s="10" t="s">
        <v>20</v>
      </c>
      <c r="Q61" s="39">
        <v>54</v>
      </c>
      <c r="R61" s="39">
        <f t="shared" si="11"/>
        <v>636.13842375495426</v>
      </c>
      <c r="S61" s="10" t="s">
        <v>21</v>
      </c>
    </row>
    <row r="62" spans="5:19" ht="17.5" x14ac:dyDescent="0.35">
      <c r="E62" s="42">
        <v>17</v>
      </c>
      <c r="F62" s="21">
        <f t="shared" si="15"/>
        <v>228.42287439471141</v>
      </c>
      <c r="G62" s="10" t="s">
        <v>23</v>
      </c>
      <c r="H62" s="25">
        <v>112</v>
      </c>
      <c r="I62" s="25">
        <f t="shared" si="12"/>
        <v>807.66196134632787</v>
      </c>
      <c r="J62" s="10" t="s">
        <v>20</v>
      </c>
      <c r="K62" s="39">
        <v>55</v>
      </c>
      <c r="L62" s="39">
        <f t="shared" si="13"/>
        <v>628.34258498310999</v>
      </c>
      <c r="M62" s="10" t="s">
        <v>21</v>
      </c>
      <c r="N62" s="39">
        <v>70</v>
      </c>
      <c r="O62" s="39">
        <f t="shared" si="14"/>
        <v>698.69222849843175</v>
      </c>
      <c r="P62" s="10" t="s">
        <v>21</v>
      </c>
      <c r="Q62" s="39">
        <v>53</v>
      </c>
      <c r="R62" s="39">
        <f t="shared" si="11"/>
        <v>616.73853017454144</v>
      </c>
      <c r="S62" s="10" t="s">
        <v>21</v>
      </c>
    </row>
    <row r="63" spans="5:19" ht="17.5" x14ac:dyDescent="0.35">
      <c r="E63" s="42">
        <v>16</v>
      </c>
      <c r="F63" s="21">
        <f t="shared" si="15"/>
        <v>201.29564662719514</v>
      </c>
      <c r="G63" s="10" t="s">
        <v>23</v>
      </c>
      <c r="H63" s="25">
        <v>111</v>
      </c>
      <c r="I63" s="25">
        <f t="shared" si="12"/>
        <v>797.33916210646748</v>
      </c>
      <c r="J63" s="10" t="s">
        <v>20</v>
      </c>
      <c r="K63" s="39">
        <v>54</v>
      </c>
      <c r="L63" s="39">
        <f t="shared" si="13"/>
        <v>609.65525039423369</v>
      </c>
      <c r="M63" s="10" t="s">
        <v>21</v>
      </c>
      <c r="N63" s="39">
        <v>69</v>
      </c>
      <c r="O63" s="39">
        <f t="shared" si="14"/>
        <v>683.09181794990582</v>
      </c>
      <c r="P63" s="10" t="s">
        <v>21</v>
      </c>
      <c r="Q63" s="39">
        <v>52</v>
      </c>
      <c r="R63" s="39">
        <f t="shared" si="11"/>
        <v>597.57076524866727</v>
      </c>
      <c r="S63" s="10" t="s">
        <v>21</v>
      </c>
    </row>
    <row r="64" spans="5:19" ht="17.5" x14ac:dyDescent="0.35">
      <c r="E64" s="19">
        <v>15</v>
      </c>
      <c r="F64" s="20">
        <f t="shared" si="15"/>
        <v>175.8489174544882</v>
      </c>
      <c r="G64" s="10" t="s">
        <v>23</v>
      </c>
      <c r="H64" s="25">
        <v>110</v>
      </c>
      <c r="I64" s="25">
        <f t="shared" si="12"/>
        <v>787.05583369395708</v>
      </c>
      <c r="J64" s="10" t="s">
        <v>20</v>
      </c>
      <c r="K64" s="39">
        <v>53</v>
      </c>
      <c r="L64" s="39">
        <f t="shared" si="13"/>
        <v>591.1835915279388</v>
      </c>
      <c r="M64" s="10" t="s">
        <v>21</v>
      </c>
      <c r="N64" s="39">
        <v>68</v>
      </c>
      <c r="O64" s="39">
        <f t="shared" si="14"/>
        <v>667.61634762277106</v>
      </c>
      <c r="P64" s="10" t="s">
        <v>21</v>
      </c>
      <c r="Q64" s="39">
        <v>51</v>
      </c>
      <c r="R64" s="39">
        <f t="shared" si="11"/>
        <v>578.63682138159413</v>
      </c>
      <c r="S64" s="10" t="s">
        <v>21</v>
      </c>
    </row>
    <row r="65" spans="5:19" ht="17.5" x14ac:dyDescent="0.35">
      <c r="E65" s="19">
        <v>14</v>
      </c>
      <c r="F65" s="20">
        <f t="shared" si="15"/>
        <v>152.0874638993335</v>
      </c>
      <c r="G65" s="10" t="s">
        <v>23</v>
      </c>
      <c r="H65" s="25">
        <v>109</v>
      </c>
      <c r="I65" s="25">
        <f t="shared" si="12"/>
        <v>776.81218523009568</v>
      </c>
      <c r="J65" s="10" t="s">
        <v>20</v>
      </c>
      <c r="K65" s="39">
        <v>52</v>
      </c>
      <c r="L65" s="39">
        <f t="shared" si="13"/>
        <v>572.92919509209332</v>
      </c>
      <c r="M65" s="10" t="s">
        <v>21</v>
      </c>
      <c r="N65" s="39">
        <v>67</v>
      </c>
      <c r="O65" s="39">
        <f t="shared" si="14"/>
        <v>652.26665930414822</v>
      </c>
      <c r="P65" s="10" t="s">
        <v>21</v>
      </c>
      <c r="Q65" s="39">
        <v>50</v>
      </c>
      <c r="R65" s="39">
        <f t="shared" si="11"/>
        <v>559.93843720728012</v>
      </c>
      <c r="S65" s="10" t="s">
        <v>21</v>
      </c>
    </row>
    <row r="66" spans="5:19" ht="17.5" x14ac:dyDescent="0.35">
      <c r="E66" s="19">
        <v>13</v>
      </c>
      <c r="F66" s="20">
        <f t="shared" si="15"/>
        <v>130.0164329371533</v>
      </c>
      <c r="G66" s="10" t="s">
        <v>23</v>
      </c>
      <c r="H66" s="25">
        <v>108</v>
      </c>
      <c r="I66" s="25">
        <f t="shared" si="12"/>
        <v>766.60842888700643</v>
      </c>
      <c r="J66" s="10" t="s">
        <v>20</v>
      </c>
      <c r="K66" s="39">
        <v>51</v>
      </c>
      <c r="L66" s="39">
        <f t="shared" si="13"/>
        <v>554.8936906277853</v>
      </c>
      <c r="M66" s="10" t="s">
        <v>21</v>
      </c>
      <c r="N66" s="39">
        <v>66</v>
      </c>
      <c r="O66" s="39">
        <f t="shared" si="14"/>
        <v>637.04361324180013</v>
      </c>
      <c r="P66" s="10" t="s">
        <v>21</v>
      </c>
      <c r="Q66" s="39">
        <v>49</v>
      </c>
      <c r="R66" s="39">
        <f t="shared" si="11"/>
        <v>541.47739981567906</v>
      </c>
      <c r="S66" s="10" t="s">
        <v>21</v>
      </c>
    </row>
    <row r="67" spans="5:19" ht="17.5" x14ac:dyDescent="0.35">
      <c r="E67" s="19">
        <v>12</v>
      </c>
      <c r="F67" s="20">
        <f t="shared" si="15"/>
        <v>109.64140227721134</v>
      </c>
      <c r="G67" s="10" t="s">
        <v>23</v>
      </c>
      <c r="H67" s="25">
        <v>107</v>
      </c>
      <c r="I67" s="25">
        <f t="shared" si="12"/>
        <v>756.44477996103353</v>
      </c>
      <c r="J67" s="10" t="s">
        <v>20</v>
      </c>
      <c r="K67" s="39">
        <v>50</v>
      </c>
      <c r="L67" s="39">
        <f t="shared" si="13"/>
        <v>537.07875254036446</v>
      </c>
      <c r="M67" s="10" t="s">
        <v>21</v>
      </c>
      <c r="N67" s="39">
        <v>65</v>
      </c>
      <c r="O67" s="39">
        <f t="shared" si="14"/>
        <v>621.94808883807434</v>
      </c>
      <c r="P67" s="10" t="s">
        <v>21</v>
      </c>
      <c r="Q67" s="39">
        <v>48</v>
      </c>
      <c r="R67" s="39">
        <f t="shared" si="11"/>
        <v>523.25554713456722</v>
      </c>
      <c r="S67" s="10" t="s">
        <v>21</v>
      </c>
    </row>
    <row r="68" spans="5:19" ht="18.5" x14ac:dyDescent="0.4">
      <c r="E68" s="5">
        <v>11</v>
      </c>
      <c r="F68" s="23">
        <f t="shared" si="15"/>
        <v>90.968457355351674</v>
      </c>
      <c r="G68" s="10" t="s">
        <v>24</v>
      </c>
      <c r="H68" s="25">
        <v>106</v>
      </c>
      <c r="I68" s="25">
        <f t="shared" si="12"/>
        <v>746.32145694858571</v>
      </c>
      <c r="J68" s="10" t="s">
        <v>20</v>
      </c>
      <c r="K68" s="39">
        <v>49</v>
      </c>
      <c r="L68" s="39">
        <f t="shared" si="13"/>
        <v>519.48610226996266</v>
      </c>
      <c r="M68" s="10" t="s">
        <v>21</v>
      </c>
      <c r="N68" s="39">
        <v>64</v>
      </c>
      <c r="O68" s="39">
        <f t="shared" si="14"/>
        <v>606.98098538113697</v>
      </c>
      <c r="P68" s="10" t="s">
        <v>21</v>
      </c>
      <c r="Q68" s="39">
        <v>47</v>
      </c>
      <c r="R68" s="39">
        <f t="shared" si="11"/>
        <v>505.27477048131368</v>
      </c>
      <c r="S68" s="10" t="s">
        <v>21</v>
      </c>
    </row>
    <row r="69" spans="5:19" ht="18.5" x14ac:dyDescent="0.4">
      <c r="E69" s="5">
        <v>10</v>
      </c>
      <c r="F69" s="23">
        <f t="shared" si="15"/>
        <v>74.004290850884416</v>
      </c>
      <c r="G69" s="10" t="s">
        <v>24</v>
      </c>
      <c r="H69" s="25">
        <v>105</v>
      </c>
      <c r="I69" s="25">
        <f t="shared" si="12"/>
        <v>736.23868162457836</v>
      </c>
      <c r="J69" s="10" t="s">
        <v>20</v>
      </c>
      <c r="K69" s="39">
        <v>48</v>
      </c>
      <c r="L69" s="39">
        <f t="shared" si="13"/>
        <v>502.1175106141535</v>
      </c>
      <c r="M69" s="10" t="s">
        <v>21</v>
      </c>
      <c r="N69" s="39">
        <v>63</v>
      </c>
      <c r="O69" s="39">
        <f t="shared" si="14"/>
        <v>592.14322281611533</v>
      </c>
      <c r="P69" s="10" t="s">
        <v>21</v>
      </c>
      <c r="Q69" s="41">
        <v>46</v>
      </c>
      <c r="R69" s="41">
        <f t="shared" si="11"/>
        <v>487.53701730062136</v>
      </c>
      <c r="S69" s="10" t="s">
        <v>22</v>
      </c>
    </row>
    <row r="70" spans="5:19" ht="18.5" x14ac:dyDescent="0.4">
      <c r="E70" s="5">
        <v>9</v>
      </c>
      <c r="F70" s="23">
        <f t="shared" si="15"/>
        <v>58.75633444295498</v>
      </c>
      <c r="G70" s="10" t="s">
        <v>24</v>
      </c>
      <c r="H70" s="25">
        <v>104</v>
      </c>
      <c r="I70" s="25">
        <f t="shared" si="12"/>
        <v>726.19667912355885</v>
      </c>
      <c r="J70" s="10" t="s">
        <v>20</v>
      </c>
      <c r="K70" s="41">
        <v>47</v>
      </c>
      <c r="L70" s="41">
        <f t="shared" si="13"/>
        <v>484.97480021686926</v>
      </c>
      <c r="M70" s="10" t="s">
        <v>22</v>
      </c>
      <c r="N70" s="39">
        <v>62</v>
      </c>
      <c r="O70" s="39">
        <f t="shared" si="14"/>
        <v>577.43574255902149</v>
      </c>
      <c r="P70" s="10" t="s">
        <v>21</v>
      </c>
      <c r="Q70" s="41">
        <v>45</v>
      </c>
      <c r="R70" s="41">
        <f t="shared" si="11"/>
        <v>470.04429410622669</v>
      </c>
      <c r="S70" s="10" t="s">
        <v>22</v>
      </c>
    </row>
    <row r="71" spans="5:19" ht="18.5" x14ac:dyDescent="0.4">
      <c r="E71" s="5">
        <v>8</v>
      </c>
      <c r="F71" s="23">
        <f t="shared" si="15"/>
        <v>45.232938394486403</v>
      </c>
      <c r="G71" s="10" t="s">
        <v>24</v>
      </c>
      <c r="H71" s="25">
        <v>103</v>
      </c>
      <c r="I71" s="25">
        <f t="shared" si="12"/>
        <v>716.19567802364759</v>
      </c>
      <c r="J71" s="10" t="s">
        <v>20</v>
      </c>
      <c r="K71" s="41">
        <v>46</v>
      </c>
      <c r="L71" s="41">
        <f t="shared" si="13"/>
        <v>468.05984823931254</v>
      </c>
      <c r="M71" s="10" t="s">
        <v>22</v>
      </c>
      <c r="N71" s="39">
        <v>61</v>
      </c>
      <c r="O71" s="39">
        <f t="shared" si="14"/>
        <v>562.85950835655387</v>
      </c>
      <c r="P71" s="10" t="s">
        <v>21</v>
      </c>
      <c r="Q71" s="41">
        <v>44</v>
      </c>
      <c r="R71" s="41">
        <f t="shared" si="11"/>
        <v>452.79866964668616</v>
      </c>
      <c r="S71" s="10" t="s">
        <v>22</v>
      </c>
    </row>
    <row r="72" spans="5:19" ht="18.5" x14ac:dyDescent="0.4">
      <c r="E72" s="5">
        <v>7</v>
      </c>
      <c r="F72" s="23">
        <f t="shared" si="15"/>
        <v>33.443625280429742</v>
      </c>
      <c r="G72" s="10" t="s">
        <v>24</v>
      </c>
      <c r="H72" s="25">
        <v>102</v>
      </c>
      <c r="I72" s="25">
        <f t="shared" si="12"/>
        <v>706.23591043342662</v>
      </c>
      <c r="J72" s="10" t="s">
        <v>20</v>
      </c>
      <c r="K72" s="41">
        <v>45</v>
      </c>
      <c r="L72" s="41">
        <f t="shared" si="13"/>
        <v>451.37458923049763</v>
      </c>
      <c r="M72" s="10" t="s">
        <v>22</v>
      </c>
      <c r="N72" s="39">
        <v>60</v>
      </c>
      <c r="O72" s="39">
        <f t="shared" si="14"/>
        <v>548.41550719517386</v>
      </c>
      <c r="P72" s="10" t="s">
        <v>21</v>
      </c>
      <c r="Q72" s="41">
        <v>43</v>
      </c>
      <c r="R72" s="41">
        <f t="shared" si="11"/>
        <v>435.80227831789841</v>
      </c>
      <c r="S72" s="10" t="s">
        <v>22</v>
      </c>
    </row>
    <row r="73" spans="5:19" ht="18.5" x14ac:dyDescent="0.4">
      <c r="E73" s="5">
        <v>6</v>
      </c>
      <c r="F73" s="23">
        <f t="shared" si="15"/>
        <v>23.399465216844668</v>
      </c>
      <c r="G73" s="10" t="s">
        <v>24</v>
      </c>
      <c r="H73" s="39">
        <v>101</v>
      </c>
      <c r="I73" s="39">
        <f t="shared" si="12"/>
        <v>696.31761208188209</v>
      </c>
      <c r="J73" s="10" t="s">
        <v>21</v>
      </c>
      <c r="K73" s="41">
        <v>44</v>
      </c>
      <c r="L73" s="41">
        <f t="shared" si="13"/>
        <v>434.92101821718137</v>
      </c>
      <c r="M73" s="10" t="s">
        <v>22</v>
      </c>
      <c r="N73" s="39">
        <v>59</v>
      </c>
      <c r="O73" s="39">
        <f t="shared" si="14"/>
        <v>534.10475026315214</v>
      </c>
      <c r="P73" s="10" t="s">
        <v>21</v>
      </c>
      <c r="Q73" s="41">
        <v>42</v>
      </c>
      <c r="R73" s="41">
        <f t="shared" si="11"/>
        <v>419.05732384788706</v>
      </c>
      <c r="S73" s="10" t="s">
        <v>22</v>
      </c>
    </row>
    <row r="74" spans="5:19" ht="18.5" x14ac:dyDescent="0.4">
      <c r="E74" s="5">
        <v>5</v>
      </c>
      <c r="F74" s="23">
        <f t="shared" si="15"/>
        <v>15.113665154247379</v>
      </c>
      <c r="G74" s="10" t="s">
        <v>24</v>
      </c>
      <c r="H74" s="39">
        <v>100</v>
      </c>
      <c r="I74" s="39">
        <f t="shared" si="12"/>
        <v>686.44102241157805</v>
      </c>
      <c r="J74" s="10" t="s">
        <v>21</v>
      </c>
      <c r="K74" s="41">
        <v>43</v>
      </c>
      <c r="L74" s="41">
        <f t="shared" si="13"/>
        <v>418.70119403540963</v>
      </c>
      <c r="M74" s="10" t="s">
        <v>22</v>
      </c>
      <c r="N74" s="39">
        <v>58</v>
      </c>
      <c r="O74" s="39">
        <f t="shared" si="14"/>
        <v>519.92827396965083</v>
      </c>
      <c r="P74" s="10" t="s">
        <v>21</v>
      </c>
      <c r="Q74" s="41">
        <v>41</v>
      </c>
      <c r="R74" s="41">
        <f t="shared" si="11"/>
        <v>402.56608328268004</v>
      </c>
      <c r="S74" s="10" t="s">
        <v>22</v>
      </c>
    </row>
    <row r="75" spans="5:19" ht="18.5" x14ac:dyDescent="0.4">
      <c r="E75" s="5">
        <v>4</v>
      </c>
      <c r="F75" s="23">
        <f t="shared" si="15"/>
        <v>8.6025746640691487</v>
      </c>
      <c r="G75" s="10" t="s">
        <v>24</v>
      </c>
      <c r="H75" s="39">
        <v>99</v>
      </c>
      <c r="I75" s="39">
        <f t="shared" si="12"/>
        <v>676.60638467518322</v>
      </c>
      <c r="J75" s="10" t="s">
        <v>21</v>
      </c>
      <c r="K75" s="41">
        <v>42</v>
      </c>
      <c r="L75" s="41">
        <f t="shared" si="13"/>
        <v>402.71724292874137</v>
      </c>
      <c r="M75" s="10" t="s">
        <v>22</v>
      </c>
      <c r="N75" s="39">
        <v>57</v>
      </c>
      <c r="O75" s="39">
        <f t="shared" si="14"/>
        <v>505.88714102525825</v>
      </c>
      <c r="P75" s="10" t="s">
        <v>21</v>
      </c>
      <c r="Q75" s="41">
        <v>40</v>
      </c>
      <c r="R75" s="41">
        <f t="shared" si="11"/>
        <v>386.3309113059903</v>
      </c>
      <c r="S75" s="10" t="s">
        <v>22</v>
      </c>
    </row>
    <row r="76" spans="5:19" ht="18.5" x14ac:dyDescent="0.4">
      <c r="E76" s="5">
        <v>3</v>
      </c>
      <c r="F76" s="23">
        <f t="shared" si="15"/>
        <v>3.8876297604385348</v>
      </c>
      <c r="G76" s="10" t="s">
        <v>24</v>
      </c>
      <c r="H76" s="39">
        <v>98</v>
      </c>
      <c r="I76" s="39">
        <f t="shared" si="12"/>
        <v>666.81394603551166</v>
      </c>
      <c r="J76" s="10" t="s">
        <v>21</v>
      </c>
      <c r="K76" s="41">
        <v>41</v>
      </c>
      <c r="L76" s="41">
        <f t="shared" si="13"/>
        <v>386.97136244147237</v>
      </c>
      <c r="M76" s="10" t="s">
        <v>22</v>
      </c>
      <c r="N76" s="41">
        <v>56</v>
      </c>
      <c r="O76" s="41">
        <f t="shared" si="14"/>
        <v>491.98244158885268</v>
      </c>
      <c r="P76" s="10" t="s">
        <v>22</v>
      </c>
      <c r="Q76" s="41">
        <v>39</v>
      </c>
      <c r="R76" s="41">
        <f t="shared" si="11"/>
        <v>370.35424492985226</v>
      </c>
      <c r="S76" s="10" t="s">
        <v>22</v>
      </c>
    </row>
    <row r="77" spans="5:19" ht="18.5" x14ac:dyDescent="0.4">
      <c r="E77" s="5">
        <v>2</v>
      </c>
      <c r="F77" s="23">
        <f t="shared" si="15"/>
        <v>1</v>
      </c>
      <c r="G77" s="10" t="s">
        <v>24</v>
      </c>
      <c r="H77" s="39">
        <v>97</v>
      </c>
      <c r="I77" s="39">
        <f t="shared" si="12"/>
        <v>657.06395766925243</v>
      </c>
      <c r="J77" s="10" t="s">
        <v>21</v>
      </c>
      <c r="K77" s="41">
        <v>40</v>
      </c>
      <c r="L77" s="41">
        <f t="shared" si="13"/>
        <v>371.46582563897078</v>
      </c>
      <c r="M77" s="10" t="s">
        <v>22</v>
      </c>
      <c r="N77" s="41">
        <v>55</v>
      </c>
      <c r="O77" s="41">
        <f t="shared" si="14"/>
        <v>478.21529448614092</v>
      </c>
      <c r="P77" s="10" t="s">
        <v>22</v>
      </c>
      <c r="Q77" s="41">
        <v>38</v>
      </c>
      <c r="R77" s="41">
        <f t="shared" si="11"/>
        <v>354.63860859860387</v>
      </c>
      <c r="S77" s="10" t="s">
        <v>22</v>
      </c>
    </row>
    <row r="78" spans="5:19" ht="18.5" x14ac:dyDescent="0.4">
      <c r="E78" s="5">
        <v>1</v>
      </c>
      <c r="F78" s="23">
        <f t="shared" si="15"/>
        <v>0</v>
      </c>
      <c r="G78" s="10" t="s">
        <v>24</v>
      </c>
      <c r="H78" s="39">
        <v>96</v>
      </c>
      <c r="I78" s="39">
        <f t="shared" si="12"/>
        <v>647.35667487455703</v>
      </c>
      <c r="J78" s="10" t="s">
        <v>21</v>
      </c>
      <c r="K78" s="41">
        <v>39</v>
      </c>
      <c r="L78" s="41">
        <f t="shared" si="13"/>
        <v>356.20298569164191</v>
      </c>
      <c r="M78" s="10" t="s">
        <v>22</v>
      </c>
      <c r="N78" s="41">
        <v>54</v>
      </c>
      <c r="O78" s="41">
        <f>(N78-1)^1.54677506</f>
        <v>464.58684850575014</v>
      </c>
      <c r="P78" s="10" t="s">
        <v>22</v>
      </c>
      <c r="Q78" s="41">
        <v>37</v>
      </c>
      <c r="R78" s="41">
        <f t="shared" si="11"/>
        <v>339.18661975470775</v>
      </c>
      <c r="S78" s="10" t="s">
        <v>22</v>
      </c>
    </row>
    <row r="79" spans="5:19" ht="17.5" x14ac:dyDescent="0.35">
      <c r="E79" s="22">
        <v>0</v>
      </c>
      <c r="F79" s="14">
        <v>0</v>
      </c>
      <c r="G79" s="10" t="s">
        <v>24</v>
      </c>
      <c r="H79" s="39">
        <v>95</v>
      </c>
      <c r="I79" s="39">
        <f t="shared" si="12"/>
        <v>637.69235718266953</v>
      </c>
      <c r="J79" s="10" t="s">
        <v>21</v>
      </c>
      <c r="K79" s="41">
        <v>38</v>
      </c>
      <c r="L79" s="41">
        <f t="shared" si="13"/>
        <v>341.18528086417808</v>
      </c>
      <c r="M79" s="10" t="s">
        <v>22</v>
      </c>
      <c r="N79" s="41">
        <v>53</v>
      </c>
      <c r="O79" s="41">
        <f>(N79-1)^1.54677506</f>
        <v>451.09828377935821</v>
      </c>
      <c r="P79" s="10" t="s">
        <v>22</v>
      </c>
      <c r="Q79" s="41">
        <v>36</v>
      </c>
      <c r="R79" s="41">
        <f t="shared" si="11"/>
        <v>324.0009949220875</v>
      </c>
      <c r="S79" s="10" t="s">
        <v>22</v>
      </c>
    </row>
    <row r="80" spans="5:19" ht="17.5" x14ac:dyDescent="0.35">
      <c r="H80" s="39">
        <v>94</v>
      </c>
      <c r="I80" s="39">
        <f t="shared" si="12"/>
        <v>628.07126847379607</v>
      </c>
      <c r="J80" s="10" t="s">
        <v>21</v>
      </c>
      <c r="K80" s="41">
        <v>37</v>
      </c>
      <c r="L80" s="41">
        <f t="shared" si="13"/>
        <v>326.41523995775998</v>
      </c>
      <c r="M80" s="10" t="s">
        <v>22</v>
      </c>
      <c r="N80" s="41">
        <v>52</v>
      </c>
      <c r="O80" s="41">
        <f t="shared" ref="O80:O87" si="16">(N80-1)^1.54677506</f>
        <v>437.75081325303205</v>
      </c>
      <c r="P80" s="10" t="s">
        <v>22</v>
      </c>
      <c r="Q80" s="41">
        <v>35</v>
      </c>
      <c r="R80" s="41">
        <f t="shared" si="11"/>
        <v>309.08455637113877</v>
      </c>
      <c r="S80" s="10" t="s">
        <v>22</v>
      </c>
    </row>
    <row r="81" spans="8:19" ht="17.5" x14ac:dyDescent="0.35">
      <c r="H81" s="39">
        <v>93</v>
      </c>
      <c r="I81" s="39">
        <f t="shared" si="12"/>
        <v>618.4936770974266</v>
      </c>
      <c r="J81" s="10" t="s">
        <v>21</v>
      </c>
      <c r="K81" s="41">
        <v>36</v>
      </c>
      <c r="L81" s="41">
        <f t="shared" si="13"/>
        <v>311.89548825996047</v>
      </c>
      <c r="M81" s="10" t="s">
        <v>22</v>
      </c>
      <c r="N81" s="41">
        <v>51</v>
      </c>
      <c r="O81" s="41">
        <f t="shared" si="16"/>
        <v>424.54568425769179</v>
      </c>
      <c r="P81" s="10" t="s">
        <v>22</v>
      </c>
      <c r="Q81" s="21">
        <v>34</v>
      </c>
      <c r="R81" s="21">
        <f t="shared" si="11"/>
        <v>294.44023943963384</v>
      </c>
      <c r="S81" s="10" t="s">
        <v>23</v>
      </c>
    </row>
    <row r="82" spans="8:19" ht="17.5" x14ac:dyDescent="0.35">
      <c r="H82" s="39">
        <v>92</v>
      </c>
      <c r="I82" s="39">
        <f t="shared" si="12"/>
        <v>608.95985599732444</v>
      </c>
      <c r="J82" s="10" t="s">
        <v>21</v>
      </c>
      <c r="K82" s="21">
        <v>35</v>
      </c>
      <c r="L82" s="21">
        <f t="shared" si="13"/>
        <v>297.62875406545788</v>
      </c>
      <c r="M82" s="10" t="s">
        <v>23</v>
      </c>
      <c r="N82" s="41">
        <v>50</v>
      </c>
      <c r="O82" s="41">
        <f t="shared" si="16"/>
        <v>411.48418018748617</v>
      </c>
      <c r="P82" s="10" t="s">
        <v>22</v>
      </c>
      <c r="Q82" s="21">
        <v>33</v>
      </c>
      <c r="R82" s="21">
        <f t="shared" si="11"/>
        <v>280.07110059572955</v>
      </c>
      <c r="S82" s="10" t="s">
        <v>23</v>
      </c>
    </row>
    <row r="83" spans="8:19" ht="17.5" x14ac:dyDescent="0.35">
      <c r="H83" s="39">
        <v>91</v>
      </c>
      <c r="I83" s="39">
        <f t="shared" si="12"/>
        <v>599.4700828414235</v>
      </c>
      <c r="J83" s="10" t="s">
        <v>21</v>
      </c>
      <c r="K83" s="21">
        <v>34</v>
      </c>
      <c r="L83" s="21">
        <f t="shared" si="13"/>
        <v>283.61787584057856</v>
      </c>
      <c r="M83" s="10" t="s">
        <v>23</v>
      </c>
      <c r="N83" s="41">
        <v>49</v>
      </c>
      <c r="O83" s="41">
        <f t="shared" si="16"/>
        <v>398.56762229583967</v>
      </c>
      <c r="P83" s="10" t="s">
        <v>22</v>
      </c>
      <c r="Q83" s="21">
        <v>32</v>
      </c>
      <c r="R83" s="21">
        <f t="shared" si="11"/>
        <v>265.980326343635</v>
      </c>
      <c r="S83" s="10" t="s">
        <v>23</v>
      </c>
    </row>
    <row r="84" spans="8:19" ht="17.5" x14ac:dyDescent="0.35">
      <c r="H84" s="39">
        <v>90</v>
      </c>
      <c r="I84" s="39">
        <f t="shared" si="12"/>
        <v>590.02464015687303</v>
      </c>
      <c r="J84" s="10" t="s">
        <v>21</v>
      </c>
      <c r="K84" s="21">
        <v>33</v>
      </c>
      <c r="L84" s="21">
        <f t="shared" si="13"/>
        <v>269.8658101165139</v>
      </c>
      <c r="M84" s="10" t="s">
        <v>23</v>
      </c>
      <c r="N84" s="41">
        <v>48</v>
      </c>
      <c r="O84" s="41">
        <f t="shared" si="16"/>
        <v>385.79737162002795</v>
      </c>
      <c r="P84" s="10" t="s">
        <v>22</v>
      </c>
      <c r="Q84" s="21">
        <v>31</v>
      </c>
      <c r="R84" s="21">
        <f t="shared" si="11"/>
        <v>252.17124308978541</v>
      </c>
      <c r="S84" s="10" t="s">
        <v>23</v>
      </c>
    </row>
    <row r="85" spans="8:19" ht="17.5" x14ac:dyDescent="0.35">
      <c r="H85" s="39">
        <v>89</v>
      </c>
      <c r="I85" s="39">
        <f t="shared" si="12"/>
        <v>580.62381547050632</v>
      </c>
      <c r="J85" s="10" t="s">
        <v>21</v>
      </c>
      <c r="K85" s="21">
        <v>32</v>
      </c>
      <c r="L85" s="21">
        <f t="shared" si="13"/>
        <v>256.37564021020665</v>
      </c>
      <c r="M85" s="10" t="s">
        <v>23</v>
      </c>
      <c r="N85" s="41">
        <v>47</v>
      </c>
      <c r="O85" s="41">
        <f t="shared" si="16"/>
        <v>373.17483104640058</v>
      </c>
      <c r="P85" s="10" t="s">
        <v>22</v>
      </c>
      <c r="Q85" s="21">
        <v>30</v>
      </c>
      <c r="R85" s="21">
        <f t="shared" si="11"/>
        <v>238.647328108285</v>
      </c>
      <c r="S85" s="10" t="s">
        <v>23</v>
      </c>
    </row>
    <row r="86" spans="8:19" ht="17.5" x14ac:dyDescent="0.35">
      <c r="H86" s="39">
        <v>88</v>
      </c>
      <c r="I86" s="39">
        <f t="shared" si="12"/>
        <v>571.26790145500229</v>
      </c>
      <c r="J86" s="10" t="s">
        <v>21</v>
      </c>
      <c r="K86" s="21">
        <v>31</v>
      </c>
      <c r="L86" s="21">
        <f t="shared" si="13"/>
        <v>243.15058588896196</v>
      </c>
      <c r="M86" s="10" t="s">
        <v>23</v>
      </c>
      <c r="N86" s="41">
        <v>46</v>
      </c>
      <c r="O86" s="41">
        <f t="shared" si="16"/>
        <v>360.70144752978507</v>
      </c>
      <c r="P86" s="10" t="s">
        <v>22</v>
      </c>
      <c r="Q86" s="21">
        <v>29</v>
      </c>
      <c r="R86" s="21">
        <f t="shared" si="11"/>
        <v>225.41222176986255</v>
      </c>
      <c r="S86" s="10" t="s">
        <v>23</v>
      </c>
    </row>
    <row r="87" spans="8:19" ht="17.5" x14ac:dyDescent="0.35">
      <c r="H87" s="39">
        <v>87</v>
      </c>
      <c r="I87" s="39">
        <f t="shared" si="12"/>
        <v>561.9571960810548</v>
      </c>
      <c r="J87" s="10" t="s">
        <v>21</v>
      </c>
      <c r="K87" s="21">
        <v>30</v>
      </c>
      <c r="L87" s="21">
        <f t="shared" si="13"/>
        <v>230.19401411547457</v>
      </c>
      <c r="M87" s="10" t="s">
        <v>23</v>
      </c>
      <c r="N87" s="41">
        <v>45</v>
      </c>
      <c r="O87" s="41">
        <f t="shared" si="16"/>
        <v>348.37871448225536</v>
      </c>
      <c r="P87" s="10" t="s">
        <v>22</v>
      </c>
      <c r="Q87" s="21">
        <v>28</v>
      </c>
      <c r="R87" s="21">
        <f t="shared" si="11"/>
        <v>212.46974122980447</v>
      </c>
      <c r="S87" s="10" t="s">
        <v>23</v>
      </c>
    </row>
    <row r="88" spans="8:19" ht="17.5" x14ac:dyDescent="0.35">
      <c r="H88" s="39">
        <v>86</v>
      </c>
      <c r="I88" s="39">
        <f t="shared" si="12"/>
        <v>552.69200277585014</v>
      </c>
      <c r="J88" s="10" t="s">
        <v>21</v>
      </c>
      <c r="K88" s="21">
        <v>29</v>
      </c>
      <c r="L88" s="21">
        <f t="shared" si="13"/>
        <v>217.50945103512694</v>
      </c>
      <c r="M88" s="10" t="s">
        <v>23</v>
      </c>
      <c r="N88" s="41">
        <v>44</v>
      </c>
      <c r="O88" s="41">
        <f>(N88-1)^1.54677506</f>
        <v>336.2081743483028</v>
      </c>
      <c r="P88" s="10" t="s">
        <v>22</v>
      </c>
      <c r="Q88" s="21">
        <v>27</v>
      </c>
      <c r="R88" s="21">
        <f t="shared" si="11"/>
        <v>199.82389580885891</v>
      </c>
      <c r="S88" s="10" t="s">
        <v>23</v>
      </c>
    </row>
    <row r="89" spans="8:19" ht="17.5" x14ac:dyDescent="0.35">
      <c r="H89" s="39">
        <v>85</v>
      </c>
      <c r="I89" s="39">
        <f t="shared" si="12"/>
        <v>543.47263058820249</v>
      </c>
      <c r="J89" s="10" t="s">
        <v>21</v>
      </c>
      <c r="K89" s="21">
        <v>28</v>
      </c>
      <c r="L89" s="21">
        <f t="shared" si="13"/>
        <v>205.10059539824343</v>
      </c>
      <c r="M89" s="10" t="s">
        <v>23</v>
      </c>
      <c r="N89" s="41">
        <v>43</v>
      </c>
      <c r="O89" s="41">
        <f>(N89-1)^1.54677506</f>
        <v>324.19142138560676</v>
      </c>
      <c r="P89" s="10" t="s">
        <v>22</v>
      </c>
      <c r="Q89" s="21">
        <v>26</v>
      </c>
      <c r="R89" s="21">
        <f t="shared" si="11"/>
        <v>187.47890434898261</v>
      </c>
      <c r="S89" s="10" t="s">
        <v>23</v>
      </c>
    </row>
    <row r="90" spans="8:19" ht="17.5" x14ac:dyDescent="0.35">
      <c r="H90" s="39">
        <v>84</v>
      </c>
      <c r="I90" s="39">
        <f t="shared" si="12"/>
        <v>534.29939436071504</v>
      </c>
      <c r="J90" s="10" t="s">
        <v>21</v>
      </c>
      <c r="K90" s="21">
        <v>27</v>
      </c>
      <c r="L90" s="21">
        <f t="shared" si="13"/>
        <v>192.97133364804722</v>
      </c>
      <c r="M90" s="10" t="s">
        <v>23</v>
      </c>
      <c r="N90" s="41">
        <v>42</v>
      </c>
      <c r="O90" s="41">
        <f t="shared" ref="O90:O94" si="17">(N90-1)^1.54677506</f>
        <v>312.33010467307855</v>
      </c>
      <c r="P90" s="10" t="s">
        <v>22</v>
      </c>
      <c r="Q90" s="21">
        <v>25</v>
      </c>
      <c r="R90" s="21">
        <f t="shared" si="11"/>
        <v>175.43921488576152</v>
      </c>
      <c r="S90" s="10" t="s">
        <v>23</v>
      </c>
    </row>
    <row r="91" spans="8:19" ht="17.5" x14ac:dyDescent="0.35">
      <c r="H91" s="39">
        <v>83</v>
      </c>
      <c r="I91" s="39">
        <f t="shared" si="12"/>
        <v>525.17261490933515</v>
      </c>
      <c r="J91" s="10" t="s">
        <v>21</v>
      </c>
      <c r="K91" s="21">
        <v>26</v>
      </c>
      <c r="L91" s="21">
        <f t="shared" si="13"/>
        <v>181.12575695239036</v>
      </c>
      <c r="M91" s="10" t="s">
        <v>23</v>
      </c>
      <c r="N91" s="41">
        <v>41</v>
      </c>
      <c r="O91" s="41">
        <f t="shared" si="17"/>
        <v>300.625931370709</v>
      </c>
      <c r="P91" s="10" t="s">
        <v>22</v>
      </c>
      <c r="Q91" s="21">
        <v>24</v>
      </c>
      <c r="R91" s="21">
        <f t="shared" si="11"/>
        <v>163.7095270550538</v>
      </c>
      <c r="S91" s="10" t="s">
        <v>23</v>
      </c>
    </row>
    <row r="92" spans="8:19" ht="17.5" x14ac:dyDescent="0.35">
      <c r="H92" s="39">
        <v>82</v>
      </c>
      <c r="I92" s="39">
        <f t="shared" si="12"/>
        <v>516.09261921073653</v>
      </c>
      <c r="J92" s="10" t="s">
        <v>21</v>
      </c>
      <c r="K92" s="21">
        <v>25</v>
      </c>
      <c r="L92" s="21">
        <f t="shared" si="13"/>
        <v>169.56818051659849</v>
      </c>
      <c r="M92" s="10" t="s">
        <v>23</v>
      </c>
      <c r="N92" s="21">
        <v>40</v>
      </c>
      <c r="O92" s="21">
        <f t="shared" si="17"/>
        <v>289.08067025909293</v>
      </c>
      <c r="P92" s="10" t="s">
        <v>23</v>
      </c>
      <c r="Q92" s="21">
        <v>23</v>
      </c>
      <c r="R92" s="21">
        <f t="shared" si="11"/>
        <v>152.29481774788692</v>
      </c>
      <c r="S92" s="10" t="s">
        <v>23</v>
      </c>
    </row>
    <row r="93" spans="8:19" ht="17.5" x14ac:dyDescent="0.35">
      <c r="H93" s="39">
        <v>81</v>
      </c>
      <c r="I93" s="39">
        <f t="shared" si="12"/>
        <v>507.05974059795176</v>
      </c>
      <c r="J93" s="10" t="s">
        <v>21</v>
      </c>
      <c r="K93" s="21">
        <v>24</v>
      </c>
      <c r="L93" s="21">
        <f t="shared" si="13"/>
        <v>158.30316558967237</v>
      </c>
      <c r="M93" s="10" t="s">
        <v>23</v>
      </c>
      <c r="N93" s="21">
        <v>39</v>
      </c>
      <c r="O93" s="21">
        <f t="shared" si="17"/>
        <v>277.69615559035344</v>
      </c>
      <c r="P93" s="10" t="s">
        <v>23</v>
      </c>
      <c r="Q93" s="21">
        <v>22</v>
      </c>
      <c r="R93" s="21">
        <f t="shared" si="11"/>
        <v>141.20037065174739</v>
      </c>
      <c r="S93" s="10" t="s">
        <v>23</v>
      </c>
    </row>
    <row r="94" spans="8:19" ht="17.5" x14ac:dyDescent="0.35">
      <c r="H94" s="41">
        <v>80</v>
      </c>
      <c r="I94" s="41">
        <f t="shared" si="12"/>
        <v>498.0743189647431</v>
      </c>
      <c r="J94" s="10" t="s">
        <v>22</v>
      </c>
      <c r="K94" s="21">
        <v>23</v>
      </c>
      <c r="L94" s="21">
        <f t="shared" si="13"/>
        <v>147.33554467154443</v>
      </c>
      <c r="M94" s="10" t="s">
        <v>23</v>
      </c>
      <c r="N94" s="21">
        <v>38</v>
      </c>
      <c r="O94" s="21">
        <f t="shared" si="17"/>
        <v>266.47429128673582</v>
      </c>
      <c r="P94" s="10" t="s">
        <v>23</v>
      </c>
      <c r="Q94" s="21">
        <v>21</v>
      </c>
      <c r="R94" s="21">
        <f t="shared" si="11"/>
        <v>130.43181047776099</v>
      </c>
      <c r="S94" s="10" t="s">
        <v>23</v>
      </c>
    </row>
    <row r="95" spans="8:19" ht="17.5" x14ac:dyDescent="0.35">
      <c r="H95" s="41">
        <v>79</v>
      </c>
      <c r="I95" s="41">
        <f t="shared" si="12"/>
        <v>489.13670097919481</v>
      </c>
      <c r="J95" s="10" t="s">
        <v>22</v>
      </c>
      <c r="K95" s="21">
        <v>22</v>
      </c>
      <c r="L95" s="21">
        <f t="shared" si="13"/>
        <v>136.67045055194905</v>
      </c>
      <c r="M95" s="10" t="s">
        <v>23</v>
      </c>
      <c r="N95" s="21">
        <v>37</v>
      </c>
      <c r="O95" s="21">
        <f>(N95-1)^1.54677506</f>
        <v>255.41705552843581</v>
      </c>
      <c r="P95" s="10" t="s">
        <v>23</v>
      </c>
      <c r="Q95" s="21">
        <v>20</v>
      </c>
      <c r="R95" s="21">
        <f t="shared" si="11"/>
        <v>119.99514288540939</v>
      </c>
      <c r="S95" s="10" t="s">
        <v>23</v>
      </c>
    </row>
    <row r="96" spans="8:19" ht="17.5" x14ac:dyDescent="0.35">
      <c r="H96" s="41">
        <v>78</v>
      </c>
      <c r="I96" s="41">
        <f t="shared" si="12"/>
        <v>480.24724030709353</v>
      </c>
      <c r="J96" s="10" t="s">
        <v>22</v>
      </c>
      <c r="K96" s="21">
        <v>21</v>
      </c>
      <c r="L96" s="21">
        <f t="shared" si="13"/>
        <v>126.31334997125633</v>
      </c>
      <c r="M96" s="10" t="s">
        <v>23</v>
      </c>
      <c r="N96" s="21">
        <v>36</v>
      </c>
      <c r="O96" s="21">
        <f>(N96-1)^1.54677506</f>
        <v>244.5265057784884</v>
      </c>
      <c r="P96" s="10" t="s">
        <v>23</v>
      </c>
      <c r="Q96" s="21">
        <v>19</v>
      </c>
      <c r="R96" s="21">
        <f t="shared" si="11"/>
        <v>109.89680139887193</v>
      </c>
      <c r="S96" s="10" t="s">
        <v>23</v>
      </c>
    </row>
    <row r="97" spans="8:19" ht="17.5" x14ac:dyDescent="0.35">
      <c r="H97" s="41">
        <v>77</v>
      </c>
      <c r="I97" s="41">
        <f t="shared" si="12"/>
        <v>471.40629784565414</v>
      </c>
      <c r="J97" s="10" t="s">
        <v>22</v>
      </c>
      <c r="K97" s="21">
        <v>20</v>
      </c>
      <c r="L97" s="21">
        <f t="shared" si="13"/>
        <v>116.27008290382155</v>
      </c>
      <c r="M97" s="10" t="s">
        <v>23</v>
      </c>
      <c r="N97" s="21">
        <v>35</v>
      </c>
      <c r="O97" s="21">
        <f t="shared" ref="O97:O100" si="18">(N97-1)^1.54677506</f>
        <v>233.80478429994659</v>
      </c>
      <c r="P97" s="10" t="s">
        <v>23</v>
      </c>
      <c r="Q97" s="21">
        <v>18</v>
      </c>
      <c r="R97" s="21">
        <f t="shared" si="11"/>
        <v>100.14370299023572</v>
      </c>
      <c r="S97" s="10" t="s">
        <v>23</v>
      </c>
    </row>
    <row r="98" spans="8:19" ht="18.5" x14ac:dyDescent="0.4">
      <c r="H98" s="41">
        <v>76</v>
      </c>
      <c r="I98" s="41">
        <f t="shared" si="12"/>
        <v>462.61424196822804</v>
      </c>
      <c r="J98" s="10" t="s">
        <v>22</v>
      </c>
      <c r="K98" s="21">
        <v>19</v>
      </c>
      <c r="L98" s="21">
        <f t="shared" si="13"/>
        <v>106.54690874437016</v>
      </c>
      <c r="M98" s="10" t="s">
        <v>23</v>
      </c>
      <c r="N98" s="21">
        <v>34</v>
      </c>
      <c r="O98" s="21">
        <f t="shared" si="18"/>
        <v>223.25412422936822</v>
      </c>
      <c r="P98" s="10" t="s">
        <v>23</v>
      </c>
      <c r="Q98" s="23">
        <v>17</v>
      </c>
      <c r="R98" s="23">
        <f t="shared" si="11"/>
        <v>90.743314526944005</v>
      </c>
      <c r="S98" s="10" t="s">
        <v>24</v>
      </c>
    </row>
    <row r="99" spans="8:19" ht="18.5" x14ac:dyDescent="0.4">
      <c r="H99" s="41">
        <v>75</v>
      </c>
      <c r="I99" s="41">
        <f t="shared" si="12"/>
        <v>453.87144878065487</v>
      </c>
      <c r="J99" s="10" t="s">
        <v>22</v>
      </c>
      <c r="K99" s="23">
        <v>18</v>
      </c>
      <c r="L99" s="23">
        <f t="shared" si="13"/>
        <v>97.150561055962243</v>
      </c>
      <c r="M99" s="10" t="s">
        <v>24</v>
      </c>
      <c r="N99" s="21">
        <v>33</v>
      </c>
      <c r="O99" s="21">
        <f t="shared" si="18"/>
        <v>212.87685628114804</v>
      </c>
      <c r="P99" s="10" t="s">
        <v>23</v>
      </c>
      <c r="Q99" s="23">
        <v>16</v>
      </c>
      <c r="R99" s="23">
        <f t="shared" si="11"/>
        <v>81.703733008059388</v>
      </c>
      <c r="S99" s="10" t="s">
        <v>24</v>
      </c>
    </row>
    <row r="100" spans="8:19" ht="18.5" x14ac:dyDescent="0.4">
      <c r="H100" s="41">
        <v>74</v>
      </c>
      <c r="I100" s="41">
        <f t="shared" si="12"/>
        <v>445.17830238997192</v>
      </c>
      <c r="J100" s="10" t="s">
        <v>22</v>
      </c>
      <c r="K100" s="23">
        <v>17</v>
      </c>
      <c r="L100" s="23">
        <f t="shared" si="13"/>
        <v>88.088313056187516</v>
      </c>
      <c r="M100" s="10" t="s">
        <v>24</v>
      </c>
      <c r="N100" s="21">
        <v>32</v>
      </c>
      <c r="O100" s="21">
        <f t="shared" si="18"/>
        <v>202.6754161698216</v>
      </c>
      <c r="P100" s="10" t="s">
        <v>23</v>
      </c>
      <c r="Q100" s="23">
        <v>15</v>
      </c>
      <c r="R100" s="23">
        <f t="shared" si="11"/>
        <v>73.033783545576426</v>
      </c>
      <c r="S100" s="10" t="s">
        <v>24</v>
      </c>
    </row>
    <row r="101" spans="8:19" ht="18.5" x14ac:dyDescent="0.4">
      <c r="H101" s="41">
        <v>73</v>
      </c>
      <c r="I101" s="41">
        <f t="shared" si="12"/>
        <v>436.53519518627547</v>
      </c>
      <c r="J101" s="10" t="s">
        <v>22</v>
      </c>
      <c r="K101" s="23">
        <v>16</v>
      </c>
      <c r="L101" s="23">
        <f t="shared" si="13"/>
        <v>79.368056740254758</v>
      </c>
      <c r="M101" s="10" t="s">
        <v>24</v>
      </c>
      <c r="N101" s="21">
        <v>31</v>
      </c>
      <c r="O101" s="21">
        <f>(N101-1)^1.54677506</f>
        <v>192.65235285270089</v>
      </c>
      <c r="P101" s="10" t="s">
        <v>23</v>
      </c>
      <c r="Q101" s="23">
        <v>14</v>
      </c>
      <c r="R101" s="23">
        <f t="shared" si="11"/>
        <v>64.743140541145266</v>
      </c>
      <c r="S101" s="10" t="s">
        <v>24</v>
      </c>
    </row>
    <row r="102" spans="8:19" ht="18.5" x14ac:dyDescent="0.4">
      <c r="H102" s="41">
        <v>72</v>
      </c>
      <c r="I102" s="41">
        <f t="shared" si="12"/>
        <v>427.94252813853507</v>
      </c>
      <c r="J102" s="10" t="s">
        <v>22</v>
      </c>
      <c r="K102" s="23">
        <v>15</v>
      </c>
      <c r="L102" s="23">
        <f t="shared" si="13"/>
        <v>70.998399564544513</v>
      </c>
      <c r="M102" s="10" t="s">
        <v>24</v>
      </c>
      <c r="N102" s="21">
        <v>30</v>
      </c>
      <c r="O102" s="21">
        <f>(N102-1)^1.54677506</f>
        <v>182.81033771364974</v>
      </c>
      <c r="P102" s="10" t="s">
        <v>23</v>
      </c>
      <c r="Q102" s="23">
        <v>13</v>
      </c>
      <c r="R102" s="23">
        <f t="shared" si="11"/>
        <v>56.84247972345598</v>
      </c>
      <c r="S102" s="10" t="s">
        <v>24</v>
      </c>
    </row>
    <row r="103" spans="8:19" ht="18.5" x14ac:dyDescent="0.4">
      <c r="H103" s="41">
        <v>71</v>
      </c>
      <c r="I103" s="41">
        <f t="shared" si="12"/>
        <v>419.40071110529072</v>
      </c>
      <c r="J103" s="10" t="s">
        <v>22</v>
      </c>
      <c r="K103" s="23">
        <v>14</v>
      </c>
      <c r="L103" s="23">
        <f t="shared" si="13"/>
        <v>62.988784099475694</v>
      </c>
      <c r="M103" s="10" t="s">
        <v>24</v>
      </c>
      <c r="N103" s="21">
        <v>29</v>
      </c>
      <c r="O103" s="21">
        <f t="shared" ref="O103:O110" si="19">(N103-1)^1.54677506</f>
        <v>173.15217483135055</v>
      </c>
      <c r="P103" s="10" t="s">
        <v>23</v>
      </c>
      <c r="Q103" s="23">
        <v>12</v>
      </c>
      <c r="R103" s="23">
        <f t="shared" si="11"/>
        <v>49.343672082998275</v>
      </c>
      <c r="S103" s="10" t="s">
        <v>24</v>
      </c>
    </row>
    <row r="104" spans="8:19" ht="18.5" x14ac:dyDescent="0.4">
      <c r="H104" s="41">
        <v>70</v>
      </c>
      <c r="I104" s="41">
        <f t="shared" si="12"/>
        <v>410.91016316117873</v>
      </c>
      <c r="J104" s="10" t="s">
        <v>22</v>
      </c>
      <c r="K104" s="23">
        <v>13</v>
      </c>
      <c r="L104" s="23">
        <f t="shared" si="13"/>
        <v>55.34963826379208</v>
      </c>
      <c r="M104" s="10" t="s">
        <v>24</v>
      </c>
      <c r="N104" s="21">
        <v>28</v>
      </c>
      <c r="O104" s="21">
        <f t="shared" si="19"/>
        <v>163.68081250311093</v>
      </c>
      <c r="P104" s="10" t="s">
        <v>23</v>
      </c>
      <c r="Q104" s="23">
        <v>11</v>
      </c>
      <c r="R104" s="23">
        <f t="shared" si="11"/>
        <v>42.260036031303009</v>
      </c>
      <c r="S104" s="10" t="s">
        <v>24</v>
      </c>
    </row>
    <row r="105" spans="8:19" ht="18.5" x14ac:dyDescent="0.4">
      <c r="H105" s="41">
        <v>69</v>
      </c>
      <c r="I105" s="41">
        <f t="shared" si="12"/>
        <v>402.47131294035194</v>
      </c>
      <c r="J105" s="10" t="s">
        <v>22</v>
      </c>
      <c r="K105" s="23">
        <v>12</v>
      </c>
      <c r="L105" s="23">
        <f t="shared" si="13"/>
        <v>48.09256710854725</v>
      </c>
      <c r="M105" s="10" t="s">
        <v>24</v>
      </c>
      <c r="N105" s="21">
        <v>27</v>
      </c>
      <c r="O105" s="21">
        <f t="shared" si="19"/>
        <v>154.39935622950682</v>
      </c>
      <c r="P105" s="10" t="s">
        <v>23</v>
      </c>
      <c r="Q105" s="23">
        <v>10</v>
      </c>
      <c r="R105" s="23">
        <f t="shared" si="11"/>
        <v>35.606672711432871</v>
      </c>
      <c r="S105" s="10" t="s">
        <v>24</v>
      </c>
    </row>
    <row r="106" spans="8:19" ht="18.5" x14ac:dyDescent="0.4">
      <c r="H106" s="41">
        <v>68</v>
      </c>
      <c r="I106" s="41">
        <f t="shared" si="12"/>
        <v>394.08459899791461</v>
      </c>
      <c r="J106" s="10" t="s">
        <v>22</v>
      </c>
      <c r="K106" s="23">
        <v>11</v>
      </c>
      <c r="L106" s="23">
        <f t="shared" si="13"/>
        <v>41.230602389535299</v>
      </c>
      <c r="M106" s="10" t="s">
        <v>24</v>
      </c>
      <c r="N106" s="21">
        <v>26</v>
      </c>
      <c r="O106" s="21">
        <f t="shared" si="19"/>
        <v>145.3110834078563</v>
      </c>
      <c r="P106" s="10" t="s">
        <v>23</v>
      </c>
      <c r="Q106" s="23">
        <v>9</v>
      </c>
      <c r="R106" s="23">
        <f t="shared" si="11"/>
        <v>29.400923957598192</v>
      </c>
      <c r="S106" s="10" t="s">
        <v>24</v>
      </c>
    </row>
    <row r="107" spans="8:19" ht="18.5" x14ac:dyDescent="0.4">
      <c r="H107" s="41">
        <v>67</v>
      </c>
      <c r="I107" s="41">
        <f t="shared" si="12"/>
        <v>385.75047019061009</v>
      </c>
      <c r="J107" s="10" t="s">
        <v>22</v>
      </c>
      <c r="K107" s="23">
        <v>10</v>
      </c>
      <c r="L107" s="23">
        <f t="shared" si="13"/>
        <v>34.778534741362563</v>
      </c>
      <c r="M107" s="10" t="s">
        <v>24</v>
      </c>
      <c r="N107" s="21">
        <v>25</v>
      </c>
      <c r="O107" s="21">
        <f t="shared" si="19"/>
        <v>136.41946003612546</v>
      </c>
      <c r="P107" s="10" t="s">
        <v>23</v>
      </c>
      <c r="Q107" s="23">
        <v>8</v>
      </c>
      <c r="R107" s="23">
        <f t="shared" si="11"/>
        <v>23.663018345242435</v>
      </c>
      <c r="S107" s="10" t="s">
        <v>24</v>
      </c>
    </row>
    <row r="108" spans="8:19" ht="18.5" x14ac:dyDescent="0.4">
      <c r="H108" s="41">
        <v>66</v>
      </c>
      <c r="I108" s="41">
        <f t="shared" si="12"/>
        <v>377.46938607808357</v>
      </c>
      <c r="J108" s="10" t="s">
        <v>22</v>
      </c>
      <c r="K108" s="23">
        <v>9</v>
      </c>
      <c r="L108" s="23">
        <f t="shared" si="13"/>
        <v>28.753367808003279</v>
      </c>
      <c r="M108" s="10" t="s">
        <v>24</v>
      </c>
      <c r="N108" s="21">
        <v>24</v>
      </c>
      <c r="O108" s="21">
        <f t="shared" si="19"/>
        <v>127.72815979677159</v>
      </c>
      <c r="P108" s="10" t="s">
        <v>23</v>
      </c>
      <c r="Q108" s="23">
        <v>7</v>
      </c>
      <c r="R108" s="23">
        <f t="shared" si="11"/>
        <v>18.417019839124563</v>
      </c>
      <c r="S108" s="10" t="s">
        <v>24</v>
      </c>
    </row>
    <row r="109" spans="8:19" ht="18.5" x14ac:dyDescent="0.4">
      <c r="H109" s="41">
        <v>65</v>
      </c>
      <c r="I109" s="41">
        <f t="shared" si="12"/>
        <v>369.24181734617434</v>
      </c>
      <c r="J109" s="10" t="s">
        <v>22</v>
      </c>
      <c r="K109" s="23">
        <v>8</v>
      </c>
      <c r="L109" s="23">
        <f t="shared" si="13"/>
        <v>23.174959601698649</v>
      </c>
      <c r="M109" s="10" t="s">
        <v>24</v>
      </c>
      <c r="N109" s="21">
        <v>23</v>
      </c>
      <c r="O109" s="21">
        <f t="shared" si="19"/>
        <v>119.24108597680458</v>
      </c>
      <c r="P109" s="10" t="s">
        <v>23</v>
      </c>
      <c r="Q109" s="23">
        <v>6</v>
      </c>
      <c r="R109" s="23">
        <f t="shared" ref="R109:R114" si="20">(Q109-1)^1.625929863</f>
        <v>13.692293611699341</v>
      </c>
      <c r="S109" s="10" t="s">
        <v>24</v>
      </c>
    </row>
    <row r="110" spans="8:19" ht="18.5" x14ac:dyDescent="0.4">
      <c r="H110" s="41">
        <v>64</v>
      </c>
      <c r="I110" s="41">
        <f t="shared" ref="I110:I173" si="21">(H110-1)^1.42140369</f>
        <v>361.06824625380227</v>
      </c>
      <c r="J110" s="10" t="s">
        <v>22</v>
      </c>
      <c r="K110" s="23">
        <v>7</v>
      </c>
      <c r="L110" s="23">
        <f t="shared" ref="L110:L116" si="22">(K110-1)^1.61521968</f>
        <v>18.066965433015032</v>
      </c>
      <c r="M110" s="10" t="s">
        <v>24</v>
      </c>
      <c r="N110" s="21">
        <v>22</v>
      </c>
      <c r="O110" s="21">
        <f t="shared" si="19"/>
        <v>110.96239679233506</v>
      </c>
      <c r="P110" s="10" t="s">
        <v>23</v>
      </c>
      <c r="Q110" s="23">
        <v>5</v>
      </c>
      <c r="R110" s="23">
        <f t="shared" si="20"/>
        <v>9.5259285388325274</v>
      </c>
      <c r="S110" s="10" t="s">
        <v>24</v>
      </c>
    </row>
    <row r="111" spans="8:19" ht="18.5" x14ac:dyDescent="0.4">
      <c r="H111" s="41">
        <v>63</v>
      </c>
      <c r="I111" s="41">
        <f t="shared" si="21"/>
        <v>352.94916710515827</v>
      </c>
      <c r="J111" s="10" t="s">
        <v>22</v>
      </c>
      <c r="K111" s="23">
        <v>6</v>
      </c>
      <c r="L111" s="23">
        <f t="shared" si="22"/>
        <v>13.458296955870395</v>
      </c>
      <c r="M111" s="10" t="s">
        <v>24</v>
      </c>
      <c r="N111" s="21">
        <v>21</v>
      </c>
      <c r="O111" s="21">
        <f>(N111-1)^1.54677506</f>
        <v>102.89653483194516</v>
      </c>
      <c r="P111" s="10" t="s">
        <v>23</v>
      </c>
      <c r="Q111" s="23">
        <v>4</v>
      </c>
      <c r="R111" s="23">
        <f t="shared" si="20"/>
        <v>5.9671327043591775</v>
      </c>
      <c r="S111" s="10" t="s">
        <v>24</v>
      </c>
    </row>
    <row r="112" spans="8:19" ht="18.5" x14ac:dyDescent="0.4">
      <c r="H112" s="41">
        <v>62</v>
      </c>
      <c r="I112" s="41">
        <f t="shared" si="21"/>
        <v>344.8850867490666</v>
      </c>
      <c r="J112" s="10" t="s">
        <v>22</v>
      </c>
      <c r="K112" s="23">
        <v>5</v>
      </c>
      <c r="L112" s="23">
        <f t="shared" si="22"/>
        <v>9.3855374409879975</v>
      </c>
      <c r="M112" s="10" t="s">
        <v>24</v>
      </c>
      <c r="N112" s="23">
        <v>20</v>
      </c>
      <c r="O112" s="23">
        <f>(N112-1)^1.54677506</f>
        <v>95.04826152593202</v>
      </c>
      <c r="P112" s="10" t="s">
        <v>24</v>
      </c>
      <c r="Q112" s="23">
        <v>3</v>
      </c>
      <c r="R112" s="23">
        <f t="shared" si="20"/>
        <v>3.0864102998196024</v>
      </c>
      <c r="S112" s="10" t="s">
        <v>24</v>
      </c>
    </row>
    <row r="113" spans="8:19" ht="18.5" x14ac:dyDescent="0.4">
      <c r="H113" s="41">
        <v>61</v>
      </c>
      <c r="I113" s="41">
        <f t="shared" si="21"/>
        <v>336.87652510754543</v>
      </c>
      <c r="J113" s="10" t="s">
        <v>22</v>
      </c>
      <c r="K113" s="23">
        <v>4</v>
      </c>
      <c r="L113" s="23">
        <f t="shared" si="22"/>
        <v>5.8973328498027442</v>
      </c>
      <c r="M113" s="10" t="s">
        <v>24</v>
      </c>
      <c r="N113" s="23">
        <v>19</v>
      </c>
      <c r="O113" s="23">
        <f t="shared" ref="O113:O115" si="23">(N113-1)^1.54677506</f>
        <v>87.422697805952623</v>
      </c>
      <c r="P113" s="10" t="s">
        <v>24</v>
      </c>
      <c r="Q113" s="23">
        <v>2</v>
      </c>
      <c r="R113" s="23">
        <f t="shared" si="20"/>
        <v>1</v>
      </c>
      <c r="S113" s="10" t="s">
        <v>24</v>
      </c>
    </row>
    <row r="114" spans="8:19" ht="18.5" x14ac:dyDescent="0.4">
      <c r="H114" s="41">
        <v>60</v>
      </c>
      <c r="I114" s="41">
        <f t="shared" si="21"/>
        <v>328.92401573579417</v>
      </c>
      <c r="J114" s="10" t="s">
        <v>22</v>
      </c>
      <c r="K114" s="23">
        <v>3</v>
      </c>
      <c r="L114" s="23">
        <f t="shared" si="22"/>
        <v>3.0635824521282267</v>
      </c>
      <c r="M114" s="10" t="s">
        <v>24</v>
      </c>
      <c r="N114" s="23">
        <v>18</v>
      </c>
      <c r="O114" s="23">
        <f t="shared" si="23"/>
        <v>80.025372468380752</v>
      </c>
      <c r="P114" s="10" t="s">
        <v>24</v>
      </c>
      <c r="Q114" s="23">
        <v>1</v>
      </c>
      <c r="R114" s="23">
        <f t="shared" si="20"/>
        <v>0</v>
      </c>
      <c r="S114" s="10" t="s">
        <v>24</v>
      </c>
    </row>
    <row r="115" spans="8:19" ht="18.5" x14ac:dyDescent="0.4">
      <c r="H115" s="41">
        <v>59</v>
      </c>
      <c r="I115" s="41">
        <f t="shared" si="21"/>
        <v>321.02810641602673</v>
      </c>
      <c r="J115" s="10" t="s">
        <v>22</v>
      </c>
      <c r="K115" s="23">
        <v>2</v>
      </c>
      <c r="L115" s="23">
        <f t="shared" si="22"/>
        <v>1</v>
      </c>
      <c r="M115" s="10" t="s">
        <v>24</v>
      </c>
      <c r="N115" s="23">
        <v>17</v>
      </c>
      <c r="O115" s="23">
        <f t="shared" si="23"/>
        <v>72.862280234360128</v>
      </c>
      <c r="P115" s="10" t="s">
        <v>24</v>
      </c>
      <c r="Q115" s="22">
        <v>0</v>
      </c>
      <c r="R115" s="14">
        <v>0</v>
      </c>
      <c r="S115" s="10" t="s">
        <v>24</v>
      </c>
    </row>
    <row r="116" spans="8:19" ht="18.5" x14ac:dyDescent="0.4">
      <c r="H116" s="41">
        <v>58</v>
      </c>
      <c r="I116" s="41">
        <f t="shared" si="21"/>
        <v>313.18935978783173</v>
      </c>
      <c r="J116" s="10" t="s">
        <v>22</v>
      </c>
      <c r="K116" s="23">
        <v>1</v>
      </c>
      <c r="L116" s="23">
        <f t="shared" si="22"/>
        <v>0</v>
      </c>
      <c r="M116" s="10" t="s">
        <v>24</v>
      </c>
      <c r="N116" s="23">
        <v>16</v>
      </c>
      <c r="O116" s="23">
        <f>(N116-1)^1.54677506</f>
        <v>65.93995217039209</v>
      </c>
      <c r="P116" s="10" t="s">
        <v>24</v>
      </c>
      <c r="S116" s="10"/>
    </row>
    <row r="117" spans="8:19" ht="18.5" x14ac:dyDescent="0.4">
      <c r="H117" s="41">
        <v>57</v>
      </c>
      <c r="I117" s="41">
        <f t="shared" si="21"/>
        <v>305.40835401796232</v>
      </c>
      <c r="J117" s="10" t="s">
        <v>22</v>
      </c>
      <c r="K117" s="22">
        <v>0</v>
      </c>
      <c r="L117" s="14">
        <v>0</v>
      </c>
      <c r="M117" s="10" t="s">
        <v>24</v>
      </c>
      <c r="N117" s="23">
        <v>15</v>
      </c>
      <c r="O117" s="23">
        <f>(N117-1)^1.54677506</f>
        <v>59.265542089217959</v>
      </c>
      <c r="P117" s="10" t="s">
        <v>24</v>
      </c>
      <c r="S117" s="10"/>
    </row>
    <row r="118" spans="8:19" ht="18.5" x14ac:dyDescent="0.4">
      <c r="H118" s="21">
        <v>56</v>
      </c>
      <c r="I118" s="21">
        <f t="shared" si="21"/>
        <v>297.68568351278799</v>
      </c>
      <c r="J118" s="10" t="s">
        <v>23</v>
      </c>
      <c r="M118" s="10"/>
      <c r="N118" s="23">
        <v>14</v>
      </c>
      <c r="O118" s="23">
        <f t="shared" ref="O118:O121" si="24">(N118-1)^1.54677506</f>
        <v>52.846933941664922</v>
      </c>
      <c r="P118" s="10" t="s">
        <v>24</v>
      </c>
      <c r="S118" s="10"/>
    </row>
    <row r="119" spans="8:19" ht="18.5" x14ac:dyDescent="0.4">
      <c r="H119" s="21">
        <v>55</v>
      </c>
      <c r="I119" s="21">
        <f t="shared" si="21"/>
        <v>290.02195967693535</v>
      </c>
      <c r="J119" s="10" t="s">
        <v>23</v>
      </c>
      <c r="M119" s="10"/>
      <c r="N119" s="23">
        <v>13</v>
      </c>
      <c r="O119" s="23">
        <f t="shared" si="24"/>
        <v>46.692877282275596</v>
      </c>
      <c r="P119" s="10" t="s">
        <v>24</v>
      </c>
      <c r="S119" s="10"/>
    </row>
    <row r="120" spans="8:19" ht="18.5" x14ac:dyDescent="0.4">
      <c r="H120" s="21">
        <v>54</v>
      </c>
      <c r="I120" s="21">
        <f t="shared" si="21"/>
        <v>282.41781172202411</v>
      </c>
      <c r="J120" s="10" t="s">
        <v>23</v>
      </c>
      <c r="M120" s="10"/>
      <c r="N120" s="23">
        <v>12</v>
      </c>
      <c r="O120" s="23">
        <f t="shared" si="24"/>
        <v>40.813161062547955</v>
      </c>
      <c r="P120" s="10" t="s">
        <v>24</v>
      </c>
      <c r="S120" s="10"/>
    </row>
    <row r="121" spans="8:19" ht="18.5" x14ac:dyDescent="0.4">
      <c r="H121" s="21">
        <v>53</v>
      </c>
      <c r="I121" s="21">
        <f t="shared" si="21"/>
        <v>274.87388752981082</v>
      </c>
      <c r="J121" s="10" t="s">
        <v>23</v>
      </c>
      <c r="M121" s="10"/>
      <c r="N121" s="23">
        <v>11</v>
      </c>
      <c r="O121" s="23">
        <f t="shared" si="24"/>
        <v>35.218841009978483</v>
      </c>
      <c r="P121" s="10" t="s">
        <v>24</v>
      </c>
      <c r="S121" s="10"/>
    </row>
    <row r="122" spans="8:19" ht="18.5" x14ac:dyDescent="0.4">
      <c r="H122" s="21">
        <v>52</v>
      </c>
      <c r="I122" s="21">
        <f t="shared" si="21"/>
        <v>267.39085457451284</v>
      </c>
      <c r="J122" s="10" t="s">
        <v>23</v>
      </c>
      <c r="M122" s="10"/>
      <c r="N122" s="23">
        <v>10</v>
      </c>
      <c r="O122" s="23">
        <f>(N122-1)^1.54677506</f>
        <v>29.922544036296934</v>
      </c>
      <c r="P122" s="10" t="s">
        <v>24</v>
      </c>
      <c r="S122" s="10"/>
    </row>
    <row r="123" spans="8:19" ht="18.5" x14ac:dyDescent="0.4">
      <c r="H123" s="21">
        <v>51</v>
      </c>
      <c r="I123" s="21">
        <f t="shared" si="21"/>
        <v>259.96940090960811</v>
      </c>
      <c r="J123" s="10" t="s">
        <v>23</v>
      </c>
      <c r="M123" s="10"/>
      <c r="N123" s="23">
        <v>9</v>
      </c>
      <c r="O123" s="23">
        <f>(N123-1)^1.54677506</f>
        <v>24.938887080984074</v>
      </c>
      <c r="P123" s="10" t="s">
        <v>24</v>
      </c>
      <c r="S123" s="10"/>
    </row>
    <row r="124" spans="8:19" ht="18.5" x14ac:dyDescent="0.4">
      <c r="H124" s="21">
        <v>50</v>
      </c>
      <c r="I124" s="21">
        <f t="shared" si="21"/>
        <v>252.61023622498743</v>
      </c>
      <c r="J124" s="10" t="s">
        <v>23</v>
      </c>
      <c r="M124" s="10"/>
      <c r="N124" s="23">
        <v>8</v>
      </c>
      <c r="O124" s="23">
        <f t="shared" ref="O124:O131" si="25">(N124-1)^1.54677506</f>
        <v>20.285072841562247</v>
      </c>
      <c r="P124" s="10" t="s">
        <v>24</v>
      </c>
      <c r="S124" s="10"/>
    </row>
    <row r="125" spans="8:19" ht="18.5" x14ac:dyDescent="0.4">
      <c r="H125" s="21">
        <v>49</v>
      </c>
      <c r="I125" s="21">
        <f t="shared" si="21"/>
        <v>245.31409298101309</v>
      </c>
      <c r="J125" s="10" t="s">
        <v>23</v>
      </c>
      <c r="M125" s="10"/>
      <c r="N125" s="23">
        <v>7</v>
      </c>
      <c r="O125" s="23">
        <f t="shared" si="25"/>
        <v>15.981772602825878</v>
      </c>
      <c r="P125" s="10" t="s">
        <v>24</v>
      </c>
      <c r="S125" s="10"/>
    </row>
    <row r="126" spans="8:19" ht="18.5" x14ac:dyDescent="0.4">
      <c r="H126" s="21">
        <v>48</v>
      </c>
      <c r="I126" s="21">
        <f t="shared" si="21"/>
        <v>238.08172762678871</v>
      </c>
      <c r="J126" s="10" t="s">
        <v>23</v>
      </c>
      <c r="M126" s="10"/>
      <c r="N126" s="23">
        <v>6</v>
      </c>
      <c r="O126" s="23">
        <f t="shared" si="25"/>
        <v>12.054504693593026</v>
      </c>
      <c r="P126" s="10" t="s">
        <v>24</v>
      </c>
      <c r="S126" s="10"/>
    </row>
    <row r="127" spans="8:19" ht="18.5" x14ac:dyDescent="0.4">
      <c r="H127" s="21">
        <v>47</v>
      </c>
      <c r="I127" s="21">
        <f t="shared" si="21"/>
        <v>230.91392191081189</v>
      </c>
      <c r="J127" s="10" t="s">
        <v>23</v>
      </c>
      <c r="M127" s="10"/>
      <c r="N127" s="23">
        <v>5</v>
      </c>
      <c r="O127" s="23">
        <f t="shared" si="25"/>
        <v>8.5359405008680866</v>
      </c>
      <c r="P127" s="10" t="s">
        <v>24</v>
      </c>
      <c r="S127" s="10"/>
    </row>
    <row r="128" spans="8:19" ht="18.5" x14ac:dyDescent="0.4">
      <c r="H128" s="21">
        <v>46</v>
      </c>
      <c r="I128" s="21">
        <f t="shared" si="21"/>
        <v>223.81148429316477</v>
      </c>
      <c r="J128" s="10" t="s">
        <v>23</v>
      </c>
      <c r="M128" s="10"/>
      <c r="N128" s="23">
        <v>4</v>
      </c>
      <c r="O128" s="23">
        <f t="shared" si="25"/>
        <v>5.4701502754766187</v>
      </c>
      <c r="P128" s="10" t="s">
        <v>24</v>
      </c>
      <c r="S128" s="10"/>
    </row>
    <row r="129" spans="8:19" ht="18.5" x14ac:dyDescent="0.4">
      <c r="H129" s="21">
        <v>45</v>
      </c>
      <c r="I129" s="21">
        <f t="shared" si="21"/>
        <v>216.77525146953826</v>
      </c>
      <c r="J129" s="10" t="s">
        <v>23</v>
      </c>
      <c r="M129" s="10"/>
      <c r="N129" s="23">
        <v>3</v>
      </c>
      <c r="O129" s="23">
        <f t="shared" si="25"/>
        <v>2.9216331906774484</v>
      </c>
      <c r="P129" s="10" t="s">
        <v>24</v>
      </c>
      <c r="S129" s="10"/>
    </row>
    <row r="130" spans="8:19" ht="18.5" x14ac:dyDescent="0.4">
      <c r="H130" s="21">
        <v>44</v>
      </c>
      <c r="I130" s="21">
        <f t="shared" si="21"/>
        <v>209.80609001866793</v>
      </c>
      <c r="J130" s="10" t="s">
        <v>23</v>
      </c>
      <c r="M130" s="10"/>
      <c r="N130" s="23">
        <v>2</v>
      </c>
      <c r="O130" s="23">
        <f t="shared" si="25"/>
        <v>1</v>
      </c>
      <c r="P130" s="10" t="s">
        <v>24</v>
      </c>
      <c r="S130" s="10"/>
    </row>
    <row r="131" spans="8:19" ht="18.5" x14ac:dyDescent="0.4">
      <c r="H131" s="21">
        <v>43</v>
      </c>
      <c r="I131" s="21">
        <f t="shared" si="21"/>
        <v>202.90489818627441</v>
      </c>
      <c r="J131" s="10" t="s">
        <v>23</v>
      </c>
      <c r="M131" s="10"/>
      <c r="N131" s="23">
        <v>1</v>
      </c>
      <c r="O131" s="23">
        <f t="shared" si="25"/>
        <v>0</v>
      </c>
      <c r="P131" s="10" t="s">
        <v>24</v>
      </c>
      <c r="S131" s="10"/>
    </row>
    <row r="132" spans="8:19" ht="17.5" x14ac:dyDescent="0.35">
      <c r="H132" s="21">
        <v>42</v>
      </c>
      <c r="I132" s="21">
        <f t="shared" si="21"/>
        <v>196.0726078203196</v>
      </c>
      <c r="J132" s="10" t="s">
        <v>23</v>
      </c>
      <c r="M132" s="10"/>
      <c r="N132" s="22">
        <v>0</v>
      </c>
      <c r="O132" s="14">
        <v>0</v>
      </c>
      <c r="P132" s="10" t="s">
        <v>24</v>
      </c>
      <c r="S132" s="10"/>
    </row>
    <row r="133" spans="8:19" ht="17.5" x14ac:dyDescent="0.35">
      <c r="H133" s="21">
        <v>41</v>
      </c>
      <c r="I133" s="21">
        <f t="shared" si="21"/>
        <v>189.31018647440146</v>
      </c>
      <c r="J133" s="10" t="s">
        <v>23</v>
      </c>
      <c r="M133" s="10"/>
      <c r="P133" s="10"/>
      <c r="S133" s="10"/>
    </row>
    <row r="134" spans="8:19" ht="17.5" x14ac:dyDescent="0.35">
      <c r="H134" s="21">
        <v>40</v>
      </c>
      <c r="I134" s="21">
        <f t="shared" si="21"/>
        <v>182.618639698446</v>
      </c>
      <c r="J134" s="10" t="s">
        <v>23</v>
      </c>
      <c r="M134" s="10"/>
      <c r="P134" s="10"/>
      <c r="S134" s="10"/>
    </row>
    <row r="135" spans="8:19" ht="17.5" x14ac:dyDescent="0.35">
      <c r="H135" s="21">
        <v>39</v>
      </c>
      <c r="I135" s="21">
        <f t="shared" si="21"/>
        <v>175.99901353858019</v>
      </c>
      <c r="J135" s="10" t="s">
        <v>23</v>
      </c>
      <c r="M135" s="10"/>
      <c r="P135" s="10"/>
      <c r="S135" s="10"/>
    </row>
    <row r="136" spans="8:19" ht="17.5" x14ac:dyDescent="0.35">
      <c r="H136" s="21">
        <v>38</v>
      </c>
      <c r="I136" s="21">
        <f t="shared" si="21"/>
        <v>169.45239727127225</v>
      </c>
      <c r="J136" s="10" t="s">
        <v>23</v>
      </c>
      <c r="M136" s="10"/>
      <c r="P136" s="10"/>
      <c r="S136" s="10"/>
    </row>
    <row r="137" spans="8:19" ht="17.5" x14ac:dyDescent="0.35">
      <c r="H137" s="21">
        <v>37</v>
      </c>
      <c r="I137" s="21">
        <f t="shared" si="21"/>
        <v>162.97992640058305</v>
      </c>
      <c r="J137" s="10" t="s">
        <v>23</v>
      </c>
      <c r="M137" s="10"/>
      <c r="P137" s="10"/>
      <c r="S137" s="10"/>
    </row>
    <row r="138" spans="8:19" ht="17.5" x14ac:dyDescent="0.35">
      <c r="H138" s="21">
        <v>36</v>
      </c>
      <c r="I138" s="21">
        <f t="shared" si="21"/>
        <v>156.58278595182901</v>
      </c>
      <c r="J138" s="10" t="s">
        <v>23</v>
      </c>
      <c r="M138" s="10"/>
      <c r="P138" s="10"/>
      <c r="S138" s="10"/>
    </row>
    <row r="139" spans="8:19" ht="17.5" x14ac:dyDescent="0.35">
      <c r="H139" s="21">
        <v>35</v>
      </c>
      <c r="I139" s="21">
        <f t="shared" si="21"/>
        <v>150.2622141002272</v>
      </c>
      <c r="J139" s="10" t="s">
        <v>23</v>
      </c>
      <c r="M139" s="10"/>
      <c r="P139" s="10"/>
      <c r="S139" s="10"/>
    </row>
    <row r="140" spans="8:19" ht="17.5" x14ac:dyDescent="0.35">
      <c r="H140" s="21">
        <v>34</v>
      </c>
      <c r="I140" s="21">
        <f t="shared" si="21"/>
        <v>144.01950617940139</v>
      </c>
      <c r="J140" s="10" t="s">
        <v>23</v>
      </c>
      <c r="M140" s="10"/>
      <c r="P140" s="10"/>
      <c r="S140" s="10"/>
    </row>
    <row r="141" spans="8:19" ht="17.5" x14ac:dyDescent="0.35">
      <c r="H141" s="21">
        <v>33</v>
      </c>
      <c r="I141" s="21">
        <f t="shared" si="21"/>
        <v>137.85601912216478</v>
      </c>
      <c r="J141" s="10" t="s">
        <v>23</v>
      </c>
      <c r="M141" s="10"/>
      <c r="P141" s="10"/>
      <c r="S141" s="10"/>
    </row>
    <row r="142" spans="8:19" ht="17.5" x14ac:dyDescent="0.35">
      <c r="H142" s="21">
        <v>32</v>
      </c>
      <c r="I142" s="21">
        <f t="shared" si="21"/>
        <v>131.77317639508934</v>
      </c>
      <c r="J142" s="10" t="s">
        <v>23</v>
      </c>
      <c r="M142" s="10"/>
      <c r="P142" s="10"/>
      <c r="S142" s="10"/>
    </row>
    <row r="143" spans="8:19" ht="17.5" x14ac:dyDescent="0.35">
      <c r="H143" s="21">
        <v>31</v>
      </c>
      <c r="I143" s="21">
        <f t="shared" si="21"/>
        <v>125.77247349937888</v>
      </c>
      <c r="J143" s="10" t="s">
        <v>23</v>
      </c>
      <c r="M143" s="10"/>
      <c r="P143" s="10"/>
      <c r="S143" s="10"/>
    </row>
    <row r="144" spans="8:19" ht="17.5" x14ac:dyDescent="0.35">
      <c r="H144" s="21">
        <v>30</v>
      </c>
      <c r="I144" s="21">
        <f t="shared" si="21"/>
        <v>119.85548412396973</v>
      </c>
      <c r="J144" s="10" t="s">
        <v>23</v>
      </c>
      <c r="M144" s="10"/>
      <c r="P144" s="10"/>
      <c r="S144" s="10"/>
    </row>
    <row r="145" spans="8:19" ht="17.5" x14ac:dyDescent="0.35">
      <c r="H145" s="21">
        <v>29</v>
      </c>
      <c r="I145" s="21">
        <f t="shared" si="21"/>
        <v>114.02386705321861</v>
      </c>
      <c r="J145" s="10" t="s">
        <v>23</v>
      </c>
      <c r="M145" s="10"/>
      <c r="P145" s="10"/>
      <c r="S145" s="10"/>
    </row>
    <row r="146" spans="8:19" ht="17.5" x14ac:dyDescent="0.35">
      <c r="H146" s="21">
        <v>28</v>
      </c>
      <c r="I146" s="21">
        <f t="shared" si="21"/>
        <v>108.2793739518071</v>
      </c>
      <c r="J146" s="10" t="s">
        <v>23</v>
      </c>
      <c r="M146" s="10"/>
      <c r="P146" s="10"/>
      <c r="S146" s="10"/>
    </row>
    <row r="147" spans="8:19" ht="17.5" x14ac:dyDescent="0.35">
      <c r="H147" s="21">
        <v>27</v>
      </c>
      <c r="I147" s="21">
        <f t="shared" si="21"/>
        <v>102.62385817467577</v>
      </c>
      <c r="J147" s="10" t="s">
        <v>23</v>
      </c>
      <c r="M147" s="10"/>
      <c r="P147" s="10"/>
      <c r="S147" s="10"/>
    </row>
    <row r="148" spans="8:19" ht="18.5" x14ac:dyDescent="0.4">
      <c r="H148" s="23">
        <v>26</v>
      </c>
      <c r="I148" s="23">
        <f t="shared" si="21"/>
        <v>97.059284781314986</v>
      </c>
      <c r="J148" s="10" t="s">
        <v>24</v>
      </c>
      <c r="M148" s="10"/>
      <c r="P148" s="10"/>
      <c r="S148" s="10"/>
    </row>
    <row r="149" spans="8:19" ht="18.5" x14ac:dyDescent="0.4">
      <c r="H149" s="23">
        <v>25</v>
      </c>
      <c r="I149" s="23">
        <f t="shared" si="21"/>
        <v>91.587741973498339</v>
      </c>
      <c r="J149" s="10" t="s">
        <v>24</v>
      </c>
      <c r="M149" s="10"/>
      <c r="P149" s="10"/>
      <c r="S149" s="10"/>
    </row>
    <row r="150" spans="8:19" ht="18.5" x14ac:dyDescent="0.4">
      <c r="H150" s="23">
        <v>24</v>
      </c>
      <c r="I150" s="23">
        <f t="shared" si="21"/>
        <v>86.211454226124943</v>
      </c>
      <c r="J150" s="10" t="s">
        <v>24</v>
      </c>
      <c r="M150" s="10"/>
      <c r="P150" s="10"/>
      <c r="S150" s="10"/>
    </row>
    <row r="151" spans="8:19" ht="18.5" x14ac:dyDescent="0.4">
      <c r="H151" s="23">
        <v>23</v>
      </c>
      <c r="I151" s="23">
        <f t="shared" si="21"/>
        <v>80.932797445799295</v>
      </c>
      <c r="J151" s="10" t="s">
        <v>24</v>
      </c>
      <c r="M151" s="10"/>
      <c r="P151" s="10"/>
      <c r="S151" s="10"/>
    </row>
    <row r="152" spans="8:19" ht="18.5" x14ac:dyDescent="0.4">
      <c r="H152" s="23">
        <v>22</v>
      </c>
      <c r="I152" s="23">
        <f t="shared" si="21"/>
        <v>75.754316576022376</v>
      </c>
      <c r="J152" s="10" t="s">
        <v>24</v>
      </c>
      <c r="M152" s="10"/>
      <c r="P152" s="10"/>
      <c r="S152" s="10"/>
    </row>
    <row r="153" spans="8:19" ht="18.5" x14ac:dyDescent="0.4">
      <c r="H153" s="23">
        <v>21</v>
      </c>
      <c r="I153" s="23">
        <f t="shared" si="21"/>
        <v>70.678746178330272</v>
      </c>
      <c r="J153" s="10" t="s">
        <v>24</v>
      </c>
      <c r="M153" s="10"/>
      <c r="P153" s="10"/>
      <c r="S153" s="10"/>
    </row>
    <row r="154" spans="8:19" ht="18.5" x14ac:dyDescent="0.4">
      <c r="H154" s="23">
        <v>20</v>
      </c>
      <c r="I154" s="23">
        <f t="shared" si="21"/>
        <v>65.709034665241745</v>
      </c>
      <c r="J154" s="10" t="s">
        <v>24</v>
      </c>
      <c r="M154" s="10"/>
      <c r="P154" s="10"/>
      <c r="S154" s="10"/>
    </row>
    <row r="155" spans="8:19" ht="18.5" x14ac:dyDescent="0.4">
      <c r="H155" s="23">
        <v>19</v>
      </c>
      <c r="I155" s="23">
        <f t="shared" si="21"/>
        <v>60.8483730577667</v>
      </c>
      <c r="J155" s="10" t="s">
        <v>24</v>
      </c>
      <c r="M155" s="10"/>
      <c r="P155" s="10"/>
      <c r="S155" s="10"/>
    </row>
    <row r="156" spans="8:19" ht="18.5" x14ac:dyDescent="0.4">
      <c r="H156" s="23">
        <v>18</v>
      </c>
      <c r="I156" s="23">
        <f t="shared" si="21"/>
        <v>56.100229408521351</v>
      </c>
      <c r="J156" s="10" t="s">
        <v>24</v>
      </c>
      <c r="M156" s="10"/>
      <c r="P156" s="10"/>
      <c r="S156" s="10"/>
    </row>
    <row r="157" spans="8:19" ht="18.5" x14ac:dyDescent="0.4">
      <c r="H157" s="23">
        <v>17</v>
      </c>
      <c r="I157" s="23">
        <f t="shared" si="21"/>
        <v>51.468390402795599</v>
      </c>
      <c r="J157" s="10" t="s">
        <v>24</v>
      </c>
      <c r="M157" s="10"/>
      <c r="P157" s="10"/>
      <c r="S157" s="10"/>
    </row>
    <row r="158" spans="8:19" ht="18.5" x14ac:dyDescent="0.4">
      <c r="H158" s="23">
        <v>16</v>
      </c>
      <c r="I158" s="23">
        <f t="shared" si="21"/>
        <v>46.957012172640809</v>
      </c>
      <c r="J158" s="10" t="s">
        <v>24</v>
      </c>
      <c r="M158" s="10"/>
      <c r="P158" s="10"/>
      <c r="S158" s="10"/>
    </row>
    <row r="159" spans="8:19" ht="18.5" x14ac:dyDescent="0.4">
      <c r="H159" s="23">
        <v>15</v>
      </c>
      <c r="I159" s="23">
        <f t="shared" si="21"/>
        <v>42.57068310909861</v>
      </c>
      <c r="J159" s="10" t="s">
        <v>24</v>
      </c>
      <c r="M159" s="10"/>
      <c r="P159" s="10"/>
      <c r="S159" s="10"/>
    </row>
    <row r="160" spans="8:19" ht="18.5" x14ac:dyDescent="0.4">
      <c r="H160" s="23">
        <v>14</v>
      </c>
      <c r="I160" s="23">
        <f t="shared" si="21"/>
        <v>38.314502557154611</v>
      </c>
      <c r="J160" s="10" t="s">
        <v>24</v>
      </c>
      <c r="M160" s="10"/>
      <c r="P160" s="10"/>
      <c r="S160" s="10"/>
    </row>
    <row r="161" spans="8:19" ht="18.5" x14ac:dyDescent="0.4">
      <c r="H161" s="23">
        <v>13</v>
      </c>
      <c r="I161" s="23">
        <f t="shared" si="21"/>
        <v>34.194180928909581</v>
      </c>
      <c r="J161" s="10" t="s">
        <v>24</v>
      </c>
      <c r="M161" s="10"/>
      <c r="P161" s="10"/>
      <c r="S161" s="10"/>
    </row>
    <row r="162" spans="8:19" ht="18.5" x14ac:dyDescent="0.4">
      <c r="H162" s="23">
        <v>12</v>
      </c>
      <c r="I162" s="23">
        <f t="shared" si="21"/>
        <v>30.216169318217602</v>
      </c>
      <c r="J162" s="10" t="s">
        <v>24</v>
      </c>
      <c r="M162" s="10"/>
      <c r="P162" s="10"/>
      <c r="S162" s="10"/>
    </row>
    <row r="163" spans="8:19" ht="18.5" x14ac:dyDescent="0.4">
      <c r="H163" s="23">
        <v>11</v>
      </c>
      <c r="I163" s="23">
        <f t="shared" si="21"/>
        <v>26.387830757413198</v>
      </c>
      <c r="J163" s="10" t="s">
        <v>24</v>
      </c>
      <c r="M163" s="10"/>
      <c r="P163" s="10"/>
      <c r="S163" s="10"/>
    </row>
    <row r="164" spans="8:19" ht="18.5" x14ac:dyDescent="0.4">
      <c r="H164" s="23">
        <v>10</v>
      </c>
      <c r="I164" s="23">
        <f t="shared" si="21"/>
        <v>22.717671958427793</v>
      </c>
      <c r="J164" s="10" t="s">
        <v>24</v>
      </c>
      <c r="M164" s="10"/>
      <c r="P164" s="10"/>
      <c r="S164" s="10"/>
    </row>
    <row r="165" spans="8:19" ht="18.5" x14ac:dyDescent="0.4">
      <c r="H165" s="23">
        <v>9</v>
      </c>
      <c r="I165" s="23">
        <f t="shared" si="21"/>
        <v>19.215665935537448</v>
      </c>
      <c r="J165" s="10" t="s">
        <v>24</v>
      </c>
      <c r="M165" s="10"/>
      <c r="P165" s="10"/>
      <c r="S165" s="10"/>
    </row>
    <row r="166" spans="8:19" ht="18.5" x14ac:dyDescent="0.4">
      <c r="H166" s="23">
        <v>8</v>
      </c>
      <c r="I166" s="23">
        <f t="shared" si="21"/>
        <v>15.893716878848302</v>
      </c>
      <c r="J166" s="10" t="s">
        <v>24</v>
      </c>
      <c r="M166" s="10"/>
      <c r="P166" s="10"/>
      <c r="S166" s="10"/>
    </row>
    <row r="167" spans="8:19" ht="18.5" x14ac:dyDescent="0.4">
      <c r="H167" s="23">
        <v>7</v>
      </c>
      <c r="I167" s="23">
        <f t="shared" si="21"/>
        <v>12.766359167773052</v>
      </c>
      <c r="J167" s="10" t="s">
        <v>24</v>
      </c>
      <c r="M167" s="10"/>
      <c r="P167" s="10"/>
      <c r="S167" s="10"/>
    </row>
    <row r="168" spans="8:19" ht="18.5" x14ac:dyDescent="0.4">
      <c r="H168" s="23">
        <v>6</v>
      </c>
      <c r="I168" s="23">
        <f t="shared" si="21"/>
        <v>9.8518670708305329</v>
      </c>
      <c r="J168" s="10" t="s">
        <v>24</v>
      </c>
      <c r="M168" s="10"/>
      <c r="P168" s="10"/>
      <c r="S168" s="10"/>
    </row>
    <row r="169" spans="8:19" ht="18.5" x14ac:dyDescent="0.4">
      <c r="H169" s="23">
        <v>5</v>
      </c>
      <c r="I169" s="23">
        <f t="shared" si="21"/>
        <v>7.1741473641677862</v>
      </c>
      <c r="J169" s="10" t="s">
        <v>24</v>
      </c>
      <c r="M169" s="10"/>
      <c r="P169" s="10"/>
      <c r="S169" s="10"/>
    </row>
    <row r="170" spans="8:19" ht="18.5" x14ac:dyDescent="0.4">
      <c r="H170" s="23">
        <v>4</v>
      </c>
      <c r="I170" s="23">
        <f t="shared" si="21"/>
        <v>4.7663059027330377</v>
      </c>
      <c r="J170" s="10" t="s">
        <v>24</v>
      </c>
      <c r="M170" s="10"/>
      <c r="P170" s="10"/>
      <c r="S170" s="10"/>
    </row>
    <row r="171" spans="8:19" ht="18.5" x14ac:dyDescent="0.4">
      <c r="H171" s="23">
        <v>3</v>
      </c>
      <c r="I171" s="23">
        <f t="shared" si="21"/>
        <v>2.6784598866079339</v>
      </c>
      <c r="J171" s="10" t="s">
        <v>24</v>
      </c>
      <c r="M171" s="10"/>
      <c r="P171" s="10"/>
      <c r="S171" s="10"/>
    </row>
    <row r="172" spans="8:19" ht="18.5" x14ac:dyDescent="0.4">
      <c r="H172" s="23">
        <v>2</v>
      </c>
      <c r="I172" s="23">
        <f t="shared" si="21"/>
        <v>1</v>
      </c>
      <c r="J172" s="10" t="s">
        <v>24</v>
      </c>
      <c r="M172" s="10"/>
      <c r="P172" s="10"/>
      <c r="S172" s="10"/>
    </row>
    <row r="173" spans="8:19" ht="18.5" x14ac:dyDescent="0.4">
      <c r="H173" s="23">
        <v>1</v>
      </c>
      <c r="I173" s="23">
        <f t="shared" si="21"/>
        <v>0</v>
      </c>
      <c r="J173" s="10" t="s">
        <v>24</v>
      </c>
      <c r="M173" s="10"/>
      <c r="P173" s="10"/>
      <c r="S173" s="10"/>
    </row>
    <row r="174" spans="8:19" ht="17.5" x14ac:dyDescent="0.35">
      <c r="H174" s="22">
        <v>0</v>
      </c>
      <c r="I174" s="14">
        <v>0</v>
      </c>
      <c r="J174" s="10" t="s">
        <v>24</v>
      </c>
      <c r="M174" s="10"/>
      <c r="P174" s="10"/>
      <c r="S174" s="10"/>
    </row>
  </sheetData>
  <sheetProtection algorithmName="SHA-512" hashValue="n+w3tV7trdMB2Vg9dyID2+QCiWQr7Ho0TQH5hrmvv2WNbv8ifzMozg8dwI4ojzvFbWgb980pSCxV57pbsWy81w==" saltValue="e9MJmXp1W7zgx5fr7mFPiA==" spinCount="100000" sheet="1" objects="1" scenarios="1"/>
  <mergeCells count="8">
    <mergeCell ref="A14:A23"/>
    <mergeCell ref="A34:A43"/>
    <mergeCell ref="E1:R1"/>
    <mergeCell ref="E2:F2"/>
    <mergeCell ref="H2:I2"/>
    <mergeCell ref="K2:L2"/>
    <mergeCell ref="N2:O2"/>
    <mergeCell ref="Q2:R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LW Results - Overall Rank</vt:lpstr>
      <vt:lpstr>LW Results - Events</vt:lpstr>
      <vt:lpstr>LW Scoresheet</vt:lpstr>
      <vt:lpstr>LIGHTWEIGHT ECI 1000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Omari Jinaki</dc:creator>
  <cp:lastModifiedBy>Omari Jinaki</cp:lastModifiedBy>
  <dcterms:created xsi:type="dcterms:W3CDTF">2015-06-05T18:17:20Z</dcterms:created>
  <dcterms:modified xsi:type="dcterms:W3CDTF">2024-08-02T05:48:58Z</dcterms:modified>
</cp:coreProperties>
</file>