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mari\OneDrive\Picture\Workout\Competitions\2024\LA PUPJ\Points\"/>
    </mc:Choice>
  </mc:AlternateContent>
  <xr:revisionPtr revIDLastSave="0" documentId="13_ncr:1_{7EB23558-2C48-426A-830C-88A002915D19}" xr6:coauthVersionLast="47" xr6:coauthVersionMax="47" xr10:uidLastSave="{00000000-0000-0000-0000-000000000000}"/>
  <workbookProtection workbookAlgorithmName="SHA-512" workbookHashValue="wj1CMwlwP7BUka3j5Un81E/pRD05c7Xnz75x0bTIp6tGmFdxj6RvT9BtDaP1boWwSQnwJMhYmgUHjZdYQgBN+w==" workbookSaltValue="6lj/ZBhtkp796AiejVfn2g==" workbookSpinCount="100000" lockStructure="1"/>
  <bookViews>
    <workbookView xWindow="-110" yWindow="-110" windowWidth="19420" windowHeight="10300" tabRatio="961" xr2:uid="{00000000-000D-0000-FFFF-FFFF00000000}"/>
  </bookViews>
  <sheets>
    <sheet name="ECI 1000 | UPPERWEIGHT" sheetId="61" r:id="rId1"/>
    <sheet name="BELT LEVELS | UPPERWEIGHT" sheetId="6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61" l="1"/>
  <c r="S6" i="61"/>
  <c r="S7" i="61"/>
  <c r="S8" i="61"/>
  <c r="S9" i="61"/>
  <c r="S10" i="61"/>
  <c r="S11" i="61"/>
  <c r="S12" i="61"/>
  <c r="S13" i="61"/>
  <c r="S14" i="61"/>
  <c r="S16" i="61"/>
  <c r="S17" i="61"/>
  <c r="S18" i="61"/>
  <c r="S19" i="61"/>
  <c r="S20" i="61"/>
  <c r="S21" i="61"/>
  <c r="S22" i="61"/>
  <c r="S23" i="61"/>
  <c r="S24" i="61"/>
  <c r="S25" i="61"/>
  <c r="S26" i="61"/>
  <c r="S27" i="61"/>
  <c r="S28" i="61"/>
  <c r="S29" i="61"/>
  <c r="S30" i="61"/>
  <c r="S31" i="61"/>
  <c r="S32" i="61"/>
  <c r="S33" i="61"/>
  <c r="S34" i="61"/>
  <c r="S35" i="61"/>
  <c r="S36" i="61"/>
  <c r="S37" i="61"/>
  <c r="S38" i="61"/>
  <c r="S39" i="61"/>
  <c r="S40" i="61"/>
  <c r="S41" i="61"/>
  <c r="S42" i="61"/>
  <c r="S43" i="61"/>
  <c r="S44" i="61"/>
  <c r="S45" i="61"/>
  <c r="S46" i="61"/>
  <c r="S47" i="61"/>
  <c r="S48" i="61"/>
  <c r="S49" i="61"/>
  <c r="S50" i="61"/>
  <c r="S51" i="61"/>
  <c r="S52" i="61"/>
  <c r="S53" i="61"/>
  <c r="S54" i="61"/>
  <c r="S55" i="61"/>
  <c r="S56" i="61"/>
  <c r="S57" i="61"/>
  <c r="S58" i="61"/>
  <c r="S59" i="61"/>
  <c r="S60" i="61"/>
  <c r="S61" i="61"/>
  <c r="S62" i="61"/>
  <c r="S63" i="61"/>
  <c r="S64" i="61"/>
  <c r="S65" i="61"/>
  <c r="S66" i="61"/>
  <c r="S67" i="61"/>
  <c r="S68" i="61"/>
  <c r="S69" i="61"/>
  <c r="S70" i="61"/>
  <c r="S71" i="61"/>
  <c r="S72" i="61"/>
  <c r="S73" i="61"/>
  <c r="S74" i="61"/>
  <c r="S75" i="61"/>
  <c r="S76" i="61"/>
  <c r="S77" i="61"/>
  <c r="S78" i="61"/>
  <c r="S79" i="61"/>
  <c r="S80" i="61"/>
  <c r="S81" i="61"/>
  <c r="S82" i="61"/>
  <c r="S83" i="61"/>
  <c r="S84" i="61"/>
  <c r="S15" i="61"/>
  <c r="P5" i="61"/>
  <c r="P6" i="61"/>
  <c r="P7" i="61"/>
  <c r="P8" i="61"/>
  <c r="P9" i="61"/>
  <c r="P10" i="61"/>
  <c r="P11" i="61"/>
  <c r="P12" i="61"/>
  <c r="P13" i="61"/>
  <c r="P14" i="61"/>
  <c r="P15" i="61"/>
  <c r="M8" i="61"/>
  <c r="M9" i="61"/>
  <c r="M10" i="61"/>
  <c r="M11" i="61"/>
  <c r="M12" i="61"/>
  <c r="M13" i="61"/>
  <c r="M14" i="61"/>
  <c r="M16" i="61"/>
  <c r="M17" i="61"/>
  <c r="M18" i="61"/>
  <c r="M19" i="61"/>
  <c r="M20" i="61"/>
  <c r="M21" i="61"/>
  <c r="M22" i="61"/>
  <c r="M23" i="61"/>
  <c r="M24" i="61"/>
  <c r="M25" i="61"/>
  <c r="M26" i="61"/>
  <c r="M27" i="61"/>
  <c r="M28" i="61"/>
  <c r="M29" i="61"/>
  <c r="M30" i="61"/>
  <c r="M31" i="61"/>
  <c r="M32" i="61"/>
  <c r="M33" i="61"/>
  <c r="M34" i="61"/>
  <c r="M35" i="61"/>
  <c r="M36" i="61"/>
  <c r="M37" i="61"/>
  <c r="M38" i="61"/>
  <c r="M39" i="61"/>
  <c r="M40" i="61"/>
  <c r="M41" i="61"/>
  <c r="M42" i="61"/>
  <c r="M43" i="61"/>
  <c r="M44" i="61"/>
  <c r="M45" i="61"/>
  <c r="M46" i="61"/>
  <c r="M47" i="61"/>
  <c r="M48" i="61"/>
  <c r="M49" i="61"/>
  <c r="M50" i="61"/>
  <c r="M51" i="61"/>
  <c r="M52" i="61"/>
  <c r="M53" i="61"/>
  <c r="M54" i="61"/>
  <c r="M55" i="61"/>
  <c r="M56" i="61"/>
  <c r="M57" i="61"/>
  <c r="M58" i="61"/>
  <c r="M59" i="61"/>
  <c r="M60" i="61"/>
  <c r="M61" i="61"/>
  <c r="M62" i="61"/>
  <c r="M63" i="61"/>
  <c r="M64" i="61"/>
  <c r="M65" i="61"/>
  <c r="M66" i="61"/>
  <c r="M67" i="61"/>
  <c r="M68" i="61"/>
  <c r="M69" i="61"/>
  <c r="M70" i="61"/>
  <c r="M71" i="61"/>
  <c r="M72" i="61"/>
  <c r="M73" i="61"/>
  <c r="M74" i="61"/>
  <c r="M75" i="61"/>
  <c r="M76" i="61"/>
  <c r="M77" i="61"/>
  <c r="M78" i="61"/>
  <c r="M79" i="61"/>
  <c r="M80" i="61"/>
  <c r="M81" i="61"/>
  <c r="M82" i="61"/>
  <c r="M83" i="61"/>
  <c r="M84" i="61"/>
  <c r="M85" i="61"/>
  <c r="M15" i="61"/>
  <c r="J16" i="61"/>
  <c r="J17" i="61"/>
  <c r="J18" i="61"/>
  <c r="J19" i="61"/>
  <c r="J20" i="61"/>
  <c r="J21" i="61"/>
  <c r="J22" i="61"/>
  <c r="J23" i="61"/>
  <c r="J24" i="61"/>
  <c r="J25" i="61"/>
  <c r="J26" i="61"/>
  <c r="J27" i="61"/>
  <c r="J28" i="61"/>
  <c r="J29" i="61"/>
  <c r="J30" i="61"/>
  <c r="J31" i="61"/>
  <c r="J32" i="61"/>
  <c r="J33" i="61"/>
  <c r="J34" i="61"/>
  <c r="J35" i="6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49" i="61"/>
  <c r="J50" i="61"/>
  <c r="J51" i="61"/>
  <c r="J52" i="61"/>
  <c r="J53" i="61"/>
  <c r="J54" i="61"/>
  <c r="J55" i="61"/>
  <c r="J56" i="61"/>
  <c r="J57" i="61"/>
  <c r="J58" i="61"/>
  <c r="J59" i="61"/>
  <c r="J60" i="61"/>
  <c r="J61" i="61"/>
  <c r="J62" i="61"/>
  <c r="J63" i="61"/>
  <c r="J64" i="61"/>
  <c r="J65" i="61"/>
  <c r="J66" i="61"/>
  <c r="J67" i="61"/>
  <c r="J68" i="61"/>
  <c r="J69" i="61"/>
  <c r="J70" i="61"/>
  <c r="J71" i="61"/>
  <c r="J72" i="61"/>
  <c r="J73" i="61"/>
  <c r="J74" i="61"/>
  <c r="J75" i="61"/>
  <c r="J76" i="61"/>
  <c r="J77" i="61"/>
  <c r="J78" i="61"/>
  <c r="J79" i="61"/>
  <c r="J80" i="61"/>
  <c r="J81" i="61"/>
  <c r="J82" i="61"/>
  <c r="J83" i="61"/>
  <c r="J84" i="61"/>
  <c r="J85" i="61"/>
  <c r="J86" i="61"/>
  <c r="J87" i="61"/>
  <c r="J88" i="61"/>
  <c r="J89" i="61"/>
  <c r="J90" i="61"/>
  <c r="J91" i="61"/>
  <c r="J92" i="61"/>
  <c r="J93" i="61"/>
  <c r="J94" i="61"/>
  <c r="J95" i="61"/>
  <c r="J96" i="61"/>
  <c r="J97" i="61"/>
  <c r="J98" i="61"/>
  <c r="J99" i="61"/>
  <c r="J100" i="61"/>
  <c r="J101" i="61"/>
  <c r="J102" i="61"/>
  <c r="J103" i="61"/>
  <c r="J104" i="61"/>
  <c r="J105" i="61"/>
  <c r="J106" i="61"/>
  <c r="J107" i="61"/>
  <c r="J108" i="61"/>
  <c r="J109" i="61"/>
  <c r="J110" i="61"/>
  <c r="J111" i="61"/>
  <c r="J112" i="61"/>
  <c r="J113" i="61"/>
  <c r="J114" i="61"/>
  <c r="J115" i="61"/>
  <c r="J116" i="61"/>
  <c r="J117" i="61"/>
  <c r="J118" i="61"/>
  <c r="J119" i="61"/>
  <c r="J120" i="61"/>
  <c r="J121" i="61"/>
  <c r="J122" i="61"/>
  <c r="J123" i="61"/>
  <c r="J124" i="61"/>
  <c r="J125" i="61"/>
  <c r="J126" i="61"/>
  <c r="J127" i="61"/>
  <c r="J128" i="61"/>
  <c r="J14" i="61"/>
  <c r="J15" i="61"/>
  <c r="G14" i="61"/>
  <c r="J5" i="61"/>
  <c r="J6" i="61"/>
  <c r="J7" i="61"/>
  <c r="J8" i="61"/>
  <c r="J9" i="61"/>
  <c r="J10" i="61"/>
  <c r="J11" i="61"/>
  <c r="J12" i="61"/>
  <c r="J13" i="61"/>
  <c r="G5" i="61"/>
  <c r="G6" i="61"/>
  <c r="G7" i="61"/>
  <c r="G8" i="61"/>
  <c r="G9" i="61"/>
  <c r="G10" i="61"/>
  <c r="G11" i="61"/>
  <c r="G12" i="61"/>
  <c r="G13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15" i="61"/>
  <c r="P101" i="61"/>
  <c r="P100" i="61"/>
  <c r="P99" i="61"/>
  <c r="P98" i="61"/>
  <c r="P97" i="61"/>
  <c r="P96" i="61"/>
  <c r="P95" i="61"/>
  <c r="P94" i="61"/>
  <c r="P93" i="61"/>
  <c r="P92" i="61"/>
  <c r="P91" i="61"/>
  <c r="P90" i="61"/>
  <c r="P89" i="61"/>
  <c r="P88" i="61"/>
  <c r="P87" i="61"/>
  <c r="P86" i="61"/>
  <c r="P85" i="61"/>
  <c r="P84" i="61"/>
  <c r="P83" i="61"/>
  <c r="P82" i="61"/>
  <c r="P81" i="61"/>
  <c r="P80" i="61"/>
  <c r="P79" i="61"/>
  <c r="P78" i="61"/>
  <c r="P77" i="61"/>
  <c r="P76" i="61"/>
  <c r="P75" i="61"/>
  <c r="P74" i="61"/>
  <c r="P73" i="61"/>
  <c r="P72" i="61"/>
  <c r="P71" i="61"/>
  <c r="P70" i="61"/>
  <c r="P69" i="61"/>
  <c r="P68" i="61"/>
  <c r="P67" i="61"/>
  <c r="P66" i="61"/>
  <c r="P65" i="61"/>
  <c r="P64" i="61"/>
  <c r="P63" i="61"/>
  <c r="P62" i="61"/>
  <c r="P61" i="61"/>
  <c r="P60" i="61"/>
  <c r="P59" i="61"/>
  <c r="P58" i="61"/>
  <c r="P57" i="61"/>
  <c r="P56" i="61"/>
  <c r="P55" i="61"/>
  <c r="P54" i="61"/>
  <c r="P53" i="61"/>
  <c r="P52" i="61"/>
  <c r="P51" i="61"/>
  <c r="P50" i="61"/>
  <c r="P49" i="61"/>
  <c r="P48" i="61"/>
  <c r="P47" i="61"/>
  <c r="P46" i="61"/>
  <c r="P45" i="61"/>
  <c r="P44" i="61"/>
  <c r="P43" i="61"/>
  <c r="P42" i="61"/>
  <c r="P41" i="61"/>
  <c r="P40" i="61"/>
  <c r="P39" i="61"/>
  <c r="P38" i="61"/>
  <c r="P37" i="61"/>
  <c r="P36" i="61"/>
  <c r="P35" i="61"/>
  <c r="P34" i="61"/>
  <c r="P33" i="61"/>
  <c r="P32" i="61"/>
  <c r="P31" i="61"/>
  <c r="P30" i="61"/>
  <c r="P29" i="61"/>
  <c r="P28" i="61"/>
  <c r="P27" i="61"/>
  <c r="P26" i="61"/>
  <c r="P25" i="61"/>
  <c r="P24" i="61"/>
  <c r="P23" i="61"/>
  <c r="P22" i="61"/>
  <c r="P21" i="61"/>
  <c r="P20" i="61"/>
  <c r="P19" i="61"/>
  <c r="P18" i="61"/>
  <c r="P17" i="61"/>
  <c r="P16" i="61"/>
  <c r="M7" i="61"/>
  <c r="M6" i="61"/>
  <c r="M5" i="61"/>
</calcChain>
</file>

<file path=xl/sharedStrings.xml><?xml version="1.0" encoding="utf-8"?>
<sst xmlns="http://schemas.openxmlformats.org/spreadsheetml/2006/main" count="73" uniqueCount="36">
  <si>
    <t>Dips</t>
  </si>
  <si>
    <t>Pull-Ups</t>
  </si>
  <si>
    <t>Squats</t>
  </si>
  <si>
    <t>Push-Ups</t>
  </si>
  <si>
    <t>Sit-Ups</t>
  </si>
  <si>
    <t>Reps</t>
  </si>
  <si>
    <t>Points</t>
  </si>
  <si>
    <t>+</t>
  </si>
  <si>
    <r>
      <t xml:space="preserve">Platinum Belt
</t>
    </r>
    <r>
      <rPr>
        <sz val="16"/>
        <rFont val="Agency FB"/>
        <family val="2"/>
      </rPr>
      <t>[New Event Record]</t>
    </r>
  </si>
  <si>
    <t>U P P E R W E I G H T [170LB +]</t>
  </si>
  <si>
    <t>BELT MASTERY</t>
  </si>
  <si>
    <t>ECI</t>
  </si>
  <si>
    <t>PLATINUM BELT</t>
  </si>
  <si>
    <t>1000+</t>
  </si>
  <si>
    <t>BLACK BELT</t>
  </si>
  <si>
    <t>900-1000</t>
  </si>
  <si>
    <t>BROWN BELT II</t>
  </si>
  <si>
    <t>800-899</t>
  </si>
  <si>
    <t>BROWN BELT I</t>
  </si>
  <si>
    <t>700-799</t>
  </si>
  <si>
    <t>RED BELT II</t>
  </si>
  <si>
    <t>600-699</t>
  </si>
  <si>
    <t>RED BELT I</t>
  </si>
  <si>
    <t>500-599</t>
  </si>
  <si>
    <t>BLUE BELT II</t>
  </si>
  <si>
    <t>400-499</t>
  </si>
  <si>
    <t>BLUE BELT I</t>
  </si>
  <si>
    <t>300-399</t>
  </si>
  <si>
    <t>GREY BELT II</t>
  </si>
  <si>
    <t>200-299</t>
  </si>
  <si>
    <t>GREY BELT I</t>
  </si>
  <si>
    <t>100-199</t>
  </si>
  <si>
    <t>WHITE BELT II</t>
  </si>
  <si>
    <t>1-99</t>
  </si>
  <si>
    <t>WHITE BELT I</t>
  </si>
  <si>
    <t>U P P E R W E I G H T  [1 7 0 L B +]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</si>
</sst>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Agency FB"/>
      <family val="2"/>
    </font>
    <font>
      <sz val="14"/>
      <name val="Agency FB"/>
      <family val="2"/>
    </font>
    <font>
      <sz val="14"/>
      <color theme="1"/>
      <name val="Agency FB"/>
      <family val="2"/>
    </font>
    <font>
      <sz val="14"/>
      <color theme="0"/>
      <name val="Agency FB"/>
      <family val="2"/>
    </font>
    <font>
      <sz val="16"/>
      <name val="Agency FB"/>
      <family val="2"/>
    </font>
    <font>
      <b/>
      <sz val="14"/>
      <color theme="1"/>
      <name val="Agency FB"/>
      <family val="2"/>
    </font>
    <font>
      <b/>
      <sz val="24"/>
      <color theme="1"/>
      <name val="Agency FB"/>
      <family val="2"/>
    </font>
    <font>
      <sz val="22"/>
      <name val="Agency FB"/>
      <family val="2"/>
    </font>
    <font>
      <b/>
      <sz val="14"/>
      <name val="Agency FB"/>
      <family val="2"/>
    </font>
    <font>
      <b/>
      <sz val="18"/>
      <color theme="0"/>
      <name val="Agency FB"/>
      <family val="2"/>
    </font>
    <font>
      <b/>
      <sz val="18"/>
      <color theme="1"/>
      <name val="Agency FB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0" xfId="0" quotePrefix="1" applyFont="1" applyFill="1"/>
    <xf numFmtId="1" fontId="3" fillId="4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/>
    </xf>
    <xf numFmtId="1" fontId="5" fillId="5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" fontId="3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1" fontId="5" fillId="6" borderId="0" xfId="0" applyNumberFormat="1" applyFont="1" applyFill="1" applyAlignment="1">
      <alignment horizontal="center"/>
    </xf>
    <xf numFmtId="1" fontId="3" fillId="5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/>
    </xf>
    <xf numFmtId="1" fontId="3" fillId="7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1" fontId="5" fillId="7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" fontId="1" fillId="0" borderId="0" xfId="0" applyNumberFormat="1" applyFont="1"/>
    <xf numFmtId="0" fontId="3" fillId="5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quotePrefix="1" applyFont="1" applyFill="1" applyBorder="1"/>
    <xf numFmtId="1" fontId="3" fillId="4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quotePrefix="1" applyFont="1" applyFill="1" applyBorder="1"/>
    <xf numFmtId="1" fontId="3" fillId="4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" fontId="11" fillId="2" borderId="0" xfId="0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4" xfId="0" quotePrefix="1" applyFont="1" applyFill="1" applyBorder="1" applyAlignment="1">
      <alignment horizontal="center"/>
    </xf>
    <xf numFmtId="0" fontId="3" fillId="4" borderId="5" xfId="0" quotePrefix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3" fillId="5" borderId="4" xfId="0" applyNumberFormat="1" applyFont="1" applyFill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1" fontId="3" fillId="5" borderId="11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" fontId="5" fillId="5" borderId="1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" fontId="3" fillId="6" borderId="9" xfId="0" applyNumberFormat="1" applyFont="1" applyFill="1" applyBorder="1" applyAlignment="1">
      <alignment horizontal="center"/>
    </xf>
    <xf numFmtId="1" fontId="5" fillId="6" borderId="6" xfId="0" applyNumberFormat="1" applyFont="1" applyFill="1" applyBorder="1" applyAlignment="1">
      <alignment horizontal="center"/>
    </xf>
    <xf numFmtId="1" fontId="5" fillId="6" borderId="8" xfId="0" applyNumberFormat="1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1" fontId="5" fillId="6" borderId="10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3" fillId="7" borderId="3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1" fontId="4" fillId="7" borderId="9" xfId="0" applyNumberFormat="1" applyFont="1" applyFill="1" applyBorder="1" applyAlignment="1">
      <alignment horizontal="center"/>
    </xf>
    <xf numFmtId="1" fontId="5" fillId="7" borderId="6" xfId="0" applyNumberFormat="1" applyFont="1" applyFill="1" applyBorder="1" applyAlignment="1">
      <alignment horizontal="center"/>
    </xf>
    <xf numFmtId="1" fontId="5" fillId="7" borderId="8" xfId="0" applyNumberFormat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1" fontId="5" fillId="7" borderId="10" xfId="0" applyNumberFormat="1" applyFont="1" applyFill="1" applyBorder="1" applyAlignment="1">
      <alignment horizontal="center"/>
    </xf>
    <xf numFmtId="1" fontId="10" fillId="8" borderId="4" xfId="0" applyNumberFormat="1" applyFont="1" applyFill="1" applyBorder="1" applyAlignment="1">
      <alignment horizontal="center"/>
    </xf>
    <xf numFmtId="1" fontId="10" fillId="8" borderId="5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1" fontId="10" fillId="8" borderId="11" xfId="0" applyNumberFormat="1" applyFont="1" applyFill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8" borderId="11" xfId="0" applyNumberFormat="1" applyFont="1" applyFill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3" fillId="8" borderId="10" xfId="0" applyNumberFormat="1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8" borderId="10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3" fillId="4" borderId="12" xfId="0" quotePrefix="1" applyFont="1" applyFill="1" applyBorder="1" applyAlignment="1">
      <alignment horizontal="center"/>
    </xf>
    <xf numFmtId="0" fontId="3" fillId="4" borderId="13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263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3459-CAD5-461C-9DDF-332902A01147}">
  <dimension ref="B1:T155"/>
  <sheetViews>
    <sheetView showGridLines="0" showRowColHeaders="0" tabSelected="1" zoomScale="85" zoomScaleNormal="85"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W11" sqref="W11"/>
    </sheetView>
  </sheetViews>
  <sheetFormatPr defaultRowHeight="17.5" x14ac:dyDescent="0.35"/>
  <cols>
    <col min="1" max="1" width="8.7265625" style="1"/>
    <col min="2" max="2" width="16.08984375" style="1" customWidth="1"/>
    <col min="3" max="3" width="1.81640625" style="2" bestFit="1" customWidth="1"/>
    <col min="4" max="4" width="3.08984375" style="2" bestFit="1" customWidth="1"/>
    <col min="5" max="5" width="4.81640625" style="2" bestFit="1" customWidth="1"/>
    <col min="6" max="7" width="7.6328125" style="33" customWidth="1"/>
    <col min="8" max="8" width="1.6328125" style="33" customWidth="1"/>
    <col min="9" max="10" width="7.6328125" style="33" customWidth="1"/>
    <col min="11" max="11" width="1.6328125" style="33" customWidth="1"/>
    <col min="12" max="13" width="7.6328125" style="33" customWidth="1"/>
    <col min="14" max="14" width="1.6328125" style="33" customWidth="1"/>
    <col min="15" max="16" width="7.6328125" style="33" customWidth="1"/>
    <col min="17" max="17" width="1.6328125" style="33" customWidth="1"/>
    <col min="18" max="19" width="7.6328125" style="33" customWidth="1"/>
    <col min="20" max="20" width="1.6328125" style="1" customWidth="1"/>
    <col min="21" max="16384" width="8.7265625" style="1"/>
  </cols>
  <sheetData>
    <row r="1" spans="2:20" ht="18" thickBot="1" x14ac:dyDescent="0.4"/>
    <row r="2" spans="2:20" ht="31" x14ac:dyDescent="0.65">
      <c r="F2" s="126" t="s">
        <v>9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</row>
    <row r="3" spans="2:20" ht="18.5" x14ac:dyDescent="0.4">
      <c r="F3" s="129" t="s">
        <v>1</v>
      </c>
      <c r="G3" s="130"/>
      <c r="H3" s="3"/>
      <c r="I3" s="130" t="s">
        <v>2</v>
      </c>
      <c r="J3" s="130"/>
      <c r="K3" s="3"/>
      <c r="L3" s="130" t="s">
        <v>0</v>
      </c>
      <c r="M3" s="130"/>
      <c r="N3" s="3"/>
      <c r="O3" s="130" t="s">
        <v>4</v>
      </c>
      <c r="P3" s="130"/>
      <c r="Q3" s="3"/>
      <c r="R3" s="130" t="s">
        <v>3</v>
      </c>
      <c r="S3" s="131"/>
    </row>
    <row r="4" spans="2:20" ht="19" thickBot="1" x14ac:dyDescent="0.45">
      <c r="F4" s="38" t="s">
        <v>5</v>
      </c>
      <c r="G4" s="39" t="s">
        <v>6</v>
      </c>
      <c r="H4" s="39"/>
      <c r="I4" s="39" t="s">
        <v>5</v>
      </c>
      <c r="J4" s="39" t="s">
        <v>6</v>
      </c>
      <c r="K4" s="39"/>
      <c r="L4" s="39" t="s">
        <v>5</v>
      </c>
      <c r="M4" s="39" t="s">
        <v>6</v>
      </c>
      <c r="N4" s="39"/>
      <c r="O4" s="39" t="s">
        <v>5</v>
      </c>
      <c r="P4" s="39" t="s">
        <v>6</v>
      </c>
      <c r="Q4" s="39"/>
      <c r="R4" s="39" t="s">
        <v>5</v>
      </c>
      <c r="S4" s="40" t="s">
        <v>6</v>
      </c>
    </row>
    <row r="5" spans="2:20" x14ac:dyDescent="0.35">
      <c r="B5" s="123" t="s">
        <v>8</v>
      </c>
      <c r="C5" s="41" t="s">
        <v>7</v>
      </c>
      <c r="D5" s="42">
        <v>10</v>
      </c>
      <c r="E5" s="42" t="s">
        <v>5</v>
      </c>
      <c r="F5" s="43">
        <v>35</v>
      </c>
      <c r="G5" s="43">
        <f t="shared" ref="G5:G13" si="0">(F5-1)^2.17358033</f>
        <v>2132.0257707237347</v>
      </c>
      <c r="H5" s="44"/>
      <c r="I5" s="43">
        <v>124</v>
      </c>
      <c r="J5" s="43">
        <f t="shared" ref="J5:J13" si="1">(I5-1)^1.46122035</f>
        <v>1131.9099521425599</v>
      </c>
      <c r="K5" s="45"/>
      <c r="L5" s="43">
        <v>83</v>
      </c>
      <c r="M5" s="43">
        <f t="shared" ref="M5:M7" si="2">(L5-1)^1.61521968</f>
        <v>1233.7574786059524</v>
      </c>
      <c r="N5" s="45"/>
      <c r="O5" s="43">
        <v>97</v>
      </c>
      <c r="P5" s="43">
        <f t="shared" ref="P5:P14" si="3">(O5-1)^1.55078956</f>
        <v>1186.0023055572199</v>
      </c>
      <c r="Q5" s="45"/>
      <c r="R5" s="43">
        <v>80</v>
      </c>
      <c r="S5" s="46">
        <f t="shared" ref="S5:S14" si="4">(R5-1)^1.63145525</f>
        <v>1247.0781804078028</v>
      </c>
      <c r="T5" s="34"/>
    </row>
    <row r="6" spans="2:20" x14ac:dyDescent="0.35">
      <c r="B6" s="124"/>
      <c r="C6" s="4" t="s">
        <v>7</v>
      </c>
      <c r="D6" s="5">
        <v>9</v>
      </c>
      <c r="E6" s="5" t="s">
        <v>5</v>
      </c>
      <c r="F6" s="6">
        <v>34</v>
      </c>
      <c r="G6" s="6">
        <f t="shared" si="0"/>
        <v>1998.0761254326192</v>
      </c>
      <c r="H6" s="7"/>
      <c r="I6" s="6">
        <v>123</v>
      </c>
      <c r="J6" s="6">
        <f t="shared" si="1"/>
        <v>1118.4882910018832</v>
      </c>
      <c r="K6" s="8"/>
      <c r="L6" s="6">
        <v>82</v>
      </c>
      <c r="M6" s="6">
        <f t="shared" si="2"/>
        <v>1209.5464787561625</v>
      </c>
      <c r="N6" s="8"/>
      <c r="O6" s="6">
        <v>96</v>
      </c>
      <c r="P6" s="6">
        <f t="shared" si="3"/>
        <v>1166.8986022965453</v>
      </c>
      <c r="Q6" s="8"/>
      <c r="R6" s="6">
        <v>79</v>
      </c>
      <c r="S6" s="47">
        <f t="shared" si="4"/>
        <v>1221.4274417891465</v>
      </c>
      <c r="T6" s="34"/>
    </row>
    <row r="7" spans="2:20" x14ac:dyDescent="0.35">
      <c r="B7" s="124"/>
      <c r="C7" s="4" t="s">
        <v>7</v>
      </c>
      <c r="D7" s="5">
        <v>8</v>
      </c>
      <c r="E7" s="5" t="s">
        <v>5</v>
      </c>
      <c r="F7" s="6">
        <v>33</v>
      </c>
      <c r="G7" s="6">
        <f t="shared" si="0"/>
        <v>1868.8067177245866</v>
      </c>
      <c r="H7" s="7"/>
      <c r="I7" s="6">
        <v>122</v>
      </c>
      <c r="J7" s="6">
        <f t="shared" si="1"/>
        <v>1105.1172750237693</v>
      </c>
      <c r="K7" s="8"/>
      <c r="L7" s="6">
        <v>81</v>
      </c>
      <c r="M7" s="6">
        <f t="shared" si="2"/>
        <v>1185.5186754518459</v>
      </c>
      <c r="N7" s="8"/>
      <c r="O7" s="6">
        <v>95</v>
      </c>
      <c r="P7" s="6">
        <f t="shared" si="3"/>
        <v>1147.9053392113838</v>
      </c>
      <c r="Q7" s="8"/>
      <c r="R7" s="6">
        <v>78</v>
      </c>
      <c r="S7" s="47">
        <f t="shared" si="4"/>
        <v>1195.9835263509469</v>
      </c>
      <c r="T7" s="34"/>
    </row>
    <row r="8" spans="2:20" x14ac:dyDescent="0.35">
      <c r="B8" s="124"/>
      <c r="C8" s="4" t="s">
        <v>7</v>
      </c>
      <c r="D8" s="5">
        <v>7</v>
      </c>
      <c r="E8" s="5" t="s">
        <v>5</v>
      </c>
      <c r="F8" s="6">
        <v>32</v>
      </c>
      <c r="G8" s="6">
        <f t="shared" si="0"/>
        <v>1744.1926121909335</v>
      </c>
      <c r="H8" s="7"/>
      <c r="I8" s="6">
        <v>121</v>
      </c>
      <c r="J8" s="6">
        <f t="shared" si="1"/>
        <v>1091.7971292930197</v>
      </c>
      <c r="K8" s="8"/>
      <c r="L8" s="6">
        <v>78</v>
      </c>
      <c r="M8" s="6">
        <f t="shared" ref="M8:M14" si="5">(L8-1)^1.625929862</f>
        <v>1167.6202126497003</v>
      </c>
      <c r="N8" s="8"/>
      <c r="O8" s="6">
        <v>94</v>
      </c>
      <c r="P8" s="6">
        <f t="shared" si="3"/>
        <v>1129.023042553529</v>
      </c>
      <c r="Q8" s="8"/>
      <c r="R8" s="6">
        <v>77</v>
      </c>
      <c r="S8" s="47">
        <f t="shared" si="4"/>
        <v>1170.7474200169938</v>
      </c>
      <c r="T8" s="34"/>
    </row>
    <row r="9" spans="2:20" x14ac:dyDescent="0.35">
      <c r="B9" s="124"/>
      <c r="C9" s="4" t="s">
        <v>7</v>
      </c>
      <c r="D9" s="5">
        <v>6</v>
      </c>
      <c r="E9" s="5" t="s">
        <v>5</v>
      </c>
      <c r="F9" s="6">
        <v>31</v>
      </c>
      <c r="G9" s="6">
        <f t="shared" si="0"/>
        <v>1624.2082207142871</v>
      </c>
      <c r="H9" s="7"/>
      <c r="I9" s="6">
        <v>120</v>
      </c>
      <c r="J9" s="6">
        <f t="shared" si="1"/>
        <v>1078.5280817753016</v>
      </c>
      <c r="K9" s="8"/>
      <c r="L9" s="6">
        <v>77</v>
      </c>
      <c r="M9" s="6">
        <f t="shared" si="5"/>
        <v>1143.065151183097</v>
      </c>
      <c r="N9" s="8"/>
      <c r="O9" s="6">
        <v>93</v>
      </c>
      <c r="P9" s="6">
        <f t="shared" si="3"/>
        <v>1110.2522467515755</v>
      </c>
      <c r="Q9" s="8"/>
      <c r="R9" s="6">
        <v>76</v>
      </c>
      <c r="S9" s="47">
        <f t="shared" si="4"/>
        <v>1145.7201263928905</v>
      </c>
      <c r="T9" s="34"/>
    </row>
    <row r="10" spans="2:20" x14ac:dyDescent="0.35">
      <c r="B10" s="124"/>
      <c r="C10" s="4" t="s">
        <v>7</v>
      </c>
      <c r="D10" s="5">
        <v>5</v>
      </c>
      <c r="E10" s="5" t="s">
        <v>5</v>
      </c>
      <c r="F10" s="6">
        <v>30</v>
      </c>
      <c r="G10" s="6">
        <f t="shared" si="0"/>
        <v>1508.8272634633042</v>
      </c>
      <c r="H10" s="7"/>
      <c r="I10" s="6">
        <v>119</v>
      </c>
      <c r="J10" s="6">
        <f t="shared" si="1"/>
        <v>1065.3103633784917</v>
      </c>
      <c r="K10" s="8"/>
      <c r="L10" s="6">
        <v>76</v>
      </c>
      <c r="M10" s="6">
        <f t="shared" si="5"/>
        <v>1118.7114966882154</v>
      </c>
      <c r="N10" s="8"/>
      <c r="O10" s="6">
        <v>92</v>
      </c>
      <c r="P10" s="6">
        <f t="shared" si="3"/>
        <v>1091.5934946279824</v>
      </c>
      <c r="Q10" s="8"/>
      <c r="R10" s="6">
        <v>75</v>
      </c>
      <c r="S10" s="47">
        <f t="shared" si="4"/>
        <v>1120.9026673221822</v>
      </c>
      <c r="T10" s="34"/>
    </row>
    <row r="11" spans="2:20" x14ac:dyDescent="0.35">
      <c r="B11" s="124"/>
      <c r="C11" s="4" t="s">
        <v>7</v>
      </c>
      <c r="D11" s="5">
        <v>4</v>
      </c>
      <c r="E11" s="5" t="s">
        <v>5</v>
      </c>
      <c r="F11" s="6">
        <v>29</v>
      </c>
      <c r="G11" s="6">
        <f t="shared" si="0"/>
        <v>1398.0227261570906</v>
      </c>
      <c r="H11" s="7"/>
      <c r="I11" s="6">
        <v>118</v>
      </c>
      <c r="J11" s="6">
        <f t="shared" si="1"/>
        <v>1052.1442080158611</v>
      </c>
      <c r="K11" s="8"/>
      <c r="L11" s="6">
        <v>75</v>
      </c>
      <c r="M11" s="6">
        <f t="shared" si="5"/>
        <v>1094.5602495813648</v>
      </c>
      <c r="N11" s="8"/>
      <c r="O11" s="6">
        <v>91</v>
      </c>
      <c r="P11" s="6">
        <f t="shared" si="3"/>
        <v>1073.0473376243158</v>
      </c>
      <c r="Q11" s="8"/>
      <c r="R11" s="6">
        <v>74</v>
      </c>
      <c r="S11" s="47">
        <f t="shared" si="4"/>
        <v>1096.2960834676967</v>
      </c>
      <c r="T11" s="34"/>
    </row>
    <row r="12" spans="2:20" x14ac:dyDescent="0.35">
      <c r="B12" s="124"/>
      <c r="C12" s="4" t="s">
        <v>7</v>
      </c>
      <c r="D12" s="5">
        <v>3</v>
      </c>
      <c r="E12" s="5" t="s">
        <v>5</v>
      </c>
      <c r="F12" s="6">
        <v>28</v>
      </c>
      <c r="G12" s="6">
        <f t="shared" si="0"/>
        <v>1291.7668130992811</v>
      </c>
      <c r="H12" s="7"/>
      <c r="I12" s="6">
        <v>117</v>
      </c>
      <c r="J12" s="6">
        <f t="shared" si="1"/>
        <v>1039.0298526711642</v>
      </c>
      <c r="K12" s="8"/>
      <c r="L12" s="6">
        <v>74</v>
      </c>
      <c r="M12" s="6">
        <f t="shared" si="5"/>
        <v>1070.6124287785858</v>
      </c>
      <c r="N12" s="8"/>
      <c r="O12" s="6">
        <v>90</v>
      </c>
      <c r="P12" s="6">
        <f t="shared" si="3"/>
        <v>1054.614336035113</v>
      </c>
      <c r="Q12" s="8"/>
      <c r="R12" s="6">
        <v>73</v>
      </c>
      <c r="S12" s="47">
        <f t="shared" si="4"/>
        <v>1071.901434919612</v>
      </c>
      <c r="T12" s="34"/>
    </row>
    <row r="13" spans="2:20" x14ac:dyDescent="0.35">
      <c r="B13" s="124"/>
      <c r="C13" s="4" t="s">
        <v>7</v>
      </c>
      <c r="D13" s="5">
        <v>2</v>
      </c>
      <c r="E13" s="5" t="s">
        <v>5</v>
      </c>
      <c r="F13" s="6">
        <v>27</v>
      </c>
      <c r="G13" s="6">
        <f t="shared" si="0"/>
        <v>1190.0308953940832</v>
      </c>
      <c r="H13" s="7"/>
      <c r="I13" s="6">
        <v>116</v>
      </c>
      <c r="J13" s="6">
        <f t="shared" si="1"/>
        <v>1025.9675374657093</v>
      </c>
      <c r="K13" s="8"/>
      <c r="L13" s="6">
        <v>73</v>
      </c>
      <c r="M13" s="6">
        <f t="shared" si="5"/>
        <v>1046.8690722948149</v>
      </c>
      <c r="N13" s="8"/>
      <c r="O13" s="6">
        <v>89</v>
      </c>
      <c r="P13" s="6">
        <f t="shared" si="3"/>
        <v>1036.2950592507843</v>
      </c>
      <c r="Q13" s="8"/>
      <c r="R13" s="6">
        <v>72</v>
      </c>
      <c r="S13" s="47">
        <f t="shared" si="4"/>
        <v>1047.719801831839</v>
      </c>
      <c r="T13" s="34"/>
    </row>
    <row r="14" spans="2:20" ht="18" thickBot="1" x14ac:dyDescent="0.4">
      <c r="B14" s="125"/>
      <c r="C14" s="48" t="s">
        <v>7</v>
      </c>
      <c r="D14" s="49">
        <v>1</v>
      </c>
      <c r="E14" s="49" t="s">
        <v>5</v>
      </c>
      <c r="F14" s="50">
        <v>26</v>
      </c>
      <c r="G14" s="50">
        <f>(F14-1)^2.17358033</f>
        <v>1092.7854536497148</v>
      </c>
      <c r="H14" s="51"/>
      <c r="I14" s="50">
        <v>115</v>
      </c>
      <c r="J14" s="50">
        <f>(I14-1)^1.46122035</f>
        <v>1012.957505727488</v>
      </c>
      <c r="K14" s="52"/>
      <c r="L14" s="50">
        <v>72</v>
      </c>
      <c r="M14" s="50">
        <f t="shared" si="5"/>
        <v>1023.3312378709878</v>
      </c>
      <c r="N14" s="52"/>
      <c r="O14" s="50">
        <v>88</v>
      </c>
      <c r="P14" s="50">
        <f t="shared" si="3"/>
        <v>1018.0900860099921</v>
      </c>
      <c r="Q14" s="52"/>
      <c r="R14" s="50">
        <v>71</v>
      </c>
      <c r="S14" s="53">
        <f t="shared" si="4"/>
        <v>1023.7522850884802</v>
      </c>
      <c r="T14" s="34"/>
    </row>
    <row r="15" spans="2:20" ht="22.5" x14ac:dyDescent="0.45">
      <c r="F15" s="54">
        <v>25</v>
      </c>
      <c r="G15" s="55">
        <f>(F15-1)^2.17358033</f>
        <v>1000.0000143433149</v>
      </c>
      <c r="H15" s="56"/>
      <c r="I15" s="55">
        <v>114</v>
      </c>
      <c r="J15" s="55">
        <f>(I15-1)^1.46122035</f>
        <v>1000.0000040624461</v>
      </c>
      <c r="K15" s="57"/>
      <c r="L15" s="55">
        <v>71</v>
      </c>
      <c r="M15" s="55">
        <f>(L15-1)^1.625929862</f>
        <v>1000.000003630834</v>
      </c>
      <c r="N15" s="57"/>
      <c r="O15" s="55">
        <v>87</v>
      </c>
      <c r="P15" s="55">
        <f>(O15-1)^1.55078956</f>
        <v>1000.0000046620288</v>
      </c>
      <c r="Q15" s="57"/>
      <c r="R15" s="55">
        <v>70</v>
      </c>
      <c r="S15" s="55">
        <f>(R15-1)^1.63145525</f>
        <v>1000.0000070022111</v>
      </c>
      <c r="T15" s="35"/>
    </row>
    <row r="16" spans="2:20" x14ac:dyDescent="0.35">
      <c r="F16" s="9">
        <v>24</v>
      </c>
      <c r="G16" s="10">
        <f t="shared" ref="G16:G39" si="6">(F16-1)^2.17358033</f>
        <v>911.64307885893061</v>
      </c>
      <c r="H16" s="11"/>
      <c r="I16" s="10">
        <v>113</v>
      </c>
      <c r="J16" s="10">
        <f t="shared" ref="J16:J79" si="7">(I16-1)^1.46122035</f>
        <v>987.09528242799047</v>
      </c>
      <c r="K16" s="12"/>
      <c r="L16" s="10">
        <v>70</v>
      </c>
      <c r="M16" s="10">
        <f t="shared" ref="M16:M79" si="8">(L16-1)^1.625929862</f>
        <v>976.87646876918586</v>
      </c>
      <c r="N16" s="12"/>
      <c r="O16" s="10">
        <v>86</v>
      </c>
      <c r="P16" s="10">
        <f>(O16-1)^1.54677506</f>
        <v>964.66622802662596</v>
      </c>
      <c r="Q16" s="12"/>
      <c r="R16" s="10">
        <v>69</v>
      </c>
      <c r="S16" s="10">
        <f t="shared" ref="S16:S79" si="9">(R16-1)^1.63145525</f>
        <v>976.46411204661968</v>
      </c>
      <c r="T16" s="35"/>
    </row>
    <row r="17" spans="6:20" x14ac:dyDescent="0.35">
      <c r="F17" s="13">
        <v>23</v>
      </c>
      <c r="G17" s="14">
        <f t="shared" si="6"/>
        <v>827.68204400742627</v>
      </c>
      <c r="H17" s="11"/>
      <c r="I17" s="10">
        <v>112</v>
      </c>
      <c r="J17" s="10">
        <f t="shared" si="7"/>
        <v>974.24359420880194</v>
      </c>
      <c r="K17" s="12"/>
      <c r="L17" s="10">
        <v>69</v>
      </c>
      <c r="M17" s="10">
        <f t="shared" si="8"/>
        <v>953.96175427380604</v>
      </c>
      <c r="N17" s="12"/>
      <c r="O17" s="10">
        <v>85</v>
      </c>
      <c r="P17" s="10">
        <f t="shared" ref="P17:P48" si="10">(O17-1)^1.54677506</f>
        <v>947.16841685308702</v>
      </c>
      <c r="Q17" s="12"/>
      <c r="R17" s="10">
        <v>68</v>
      </c>
      <c r="S17" s="10">
        <f t="shared" si="9"/>
        <v>953.14576762465344</v>
      </c>
      <c r="T17" s="35"/>
    </row>
    <row r="18" spans="6:20" x14ac:dyDescent="0.35">
      <c r="F18" s="36">
        <v>22</v>
      </c>
      <c r="G18" s="19">
        <f t="shared" si="6"/>
        <v>748.0831125818994</v>
      </c>
      <c r="H18" s="11"/>
      <c r="I18" s="10">
        <v>111</v>
      </c>
      <c r="J18" s="10">
        <f t="shared" si="7"/>
        <v>961.44519629506681</v>
      </c>
      <c r="K18" s="12"/>
      <c r="L18" s="10">
        <v>68</v>
      </c>
      <c r="M18" s="10">
        <f t="shared" si="8"/>
        <v>931.25700368286937</v>
      </c>
      <c r="N18" s="12"/>
      <c r="O18" s="10">
        <v>84</v>
      </c>
      <c r="P18" s="10">
        <f t="shared" si="10"/>
        <v>929.7841349565914</v>
      </c>
      <c r="Q18" s="12"/>
      <c r="R18" s="10">
        <v>67</v>
      </c>
      <c r="S18" s="10">
        <f t="shared" si="9"/>
        <v>930.04616487553426</v>
      </c>
      <c r="T18" s="35"/>
    </row>
    <row r="19" spans="6:20" x14ac:dyDescent="0.35">
      <c r="F19" s="15">
        <v>21</v>
      </c>
      <c r="G19" s="16">
        <f t="shared" si="6"/>
        <v>672.8111921778725</v>
      </c>
      <c r="H19" s="11"/>
      <c r="I19" s="10">
        <v>110</v>
      </c>
      <c r="J19" s="10">
        <f t="shared" si="7"/>
        <v>948.70034916321413</v>
      </c>
      <c r="K19" s="12"/>
      <c r="L19" s="10">
        <v>67</v>
      </c>
      <c r="M19" s="10">
        <f t="shared" si="8"/>
        <v>908.76338388043041</v>
      </c>
      <c r="N19" s="12"/>
      <c r="O19" s="10">
        <v>83</v>
      </c>
      <c r="P19" s="10">
        <f t="shared" si="10"/>
        <v>912.51400026062743</v>
      </c>
      <c r="Q19" s="12"/>
      <c r="R19" s="10">
        <v>66</v>
      </c>
      <c r="S19" s="10">
        <f t="shared" si="9"/>
        <v>907.166519522665</v>
      </c>
      <c r="T19" s="35"/>
    </row>
    <row r="20" spans="6:20" x14ac:dyDescent="0.35">
      <c r="F20" s="15">
        <v>20</v>
      </c>
      <c r="G20" s="16">
        <f t="shared" si="6"/>
        <v>601.82978009096576</v>
      </c>
      <c r="H20" s="11"/>
      <c r="I20" s="10">
        <v>109</v>
      </c>
      <c r="J20" s="10">
        <f t="shared" si="7"/>
        <v>936.00931695928568</v>
      </c>
      <c r="K20" s="12"/>
      <c r="L20" s="19">
        <v>66</v>
      </c>
      <c r="M20" s="19">
        <f t="shared" si="8"/>
        <v>886.48208593235631</v>
      </c>
      <c r="N20" s="12"/>
      <c r="O20" s="19">
        <v>82</v>
      </c>
      <c r="P20" s="19">
        <f t="shared" si="10"/>
        <v>895.35864160412905</v>
      </c>
      <c r="Q20" s="12"/>
      <c r="R20" s="19">
        <v>65</v>
      </c>
      <c r="S20" s="19">
        <f t="shared" si="9"/>
        <v>884.50807276528053</v>
      </c>
      <c r="T20" s="35"/>
    </row>
    <row r="21" spans="6:20" x14ac:dyDescent="0.35">
      <c r="F21" s="17">
        <v>19</v>
      </c>
      <c r="G21" s="18">
        <f t="shared" si="6"/>
        <v>535.10083156390056</v>
      </c>
      <c r="H21" s="11"/>
      <c r="I21" s="10">
        <v>108</v>
      </c>
      <c r="J21" s="10">
        <f t="shared" si="7"/>
        <v>923.37236758500501</v>
      </c>
      <c r="K21" s="12"/>
      <c r="L21" s="19">
        <v>65</v>
      </c>
      <c r="M21" s="19">
        <f t="shared" si="8"/>
        <v>864.41432596547327</v>
      </c>
      <c r="N21" s="12"/>
      <c r="O21" s="19">
        <v>81</v>
      </c>
      <c r="P21" s="19">
        <f t="shared" si="10"/>
        <v>878.31869907098371</v>
      </c>
      <c r="Q21" s="12"/>
      <c r="R21" s="19">
        <v>64</v>
      </c>
      <c r="S21" s="19">
        <f t="shared" si="9"/>
        <v>862.07209221680421</v>
      </c>
      <c r="T21" s="35"/>
    </row>
    <row r="22" spans="6:20" x14ac:dyDescent="0.35">
      <c r="F22" s="20">
        <v>18</v>
      </c>
      <c r="G22" s="21">
        <f t="shared" si="6"/>
        <v>472.58460794338225</v>
      </c>
      <c r="H22" s="11"/>
      <c r="I22" s="10">
        <v>107</v>
      </c>
      <c r="J22" s="10">
        <f t="shared" si="7"/>
        <v>910.78977278671516</v>
      </c>
      <c r="K22" s="12"/>
      <c r="L22" s="19">
        <v>64</v>
      </c>
      <c r="M22" s="19">
        <f t="shared" si="8"/>
        <v>842.56134609283413</v>
      </c>
      <c r="N22" s="12"/>
      <c r="O22" s="19">
        <v>80</v>
      </c>
      <c r="P22" s="19">
        <f t="shared" si="10"/>
        <v>861.39482433373757</v>
      </c>
      <c r="Q22" s="12"/>
      <c r="R22" s="19">
        <v>63</v>
      </c>
      <c r="S22" s="19">
        <f t="shared" si="9"/>
        <v>839.85987289314085</v>
      </c>
      <c r="T22" s="35"/>
    </row>
    <row r="23" spans="6:20" x14ac:dyDescent="0.35">
      <c r="F23" s="20">
        <v>17</v>
      </c>
      <c r="G23" s="21">
        <f t="shared" si="6"/>
        <v>414.23950035933774</v>
      </c>
      <c r="H23" s="11"/>
      <c r="I23" s="19">
        <v>106</v>
      </c>
      <c r="J23" s="19">
        <f t="shared" si="7"/>
        <v>898.2618082472552</v>
      </c>
      <c r="K23" s="12"/>
      <c r="L23" s="19">
        <v>63</v>
      </c>
      <c r="M23" s="19">
        <f t="shared" si="8"/>
        <v>820.92441538830849</v>
      </c>
      <c r="N23" s="12"/>
      <c r="O23" s="19">
        <v>79</v>
      </c>
      <c r="P23" s="19">
        <f t="shared" si="10"/>
        <v>844.58768101224939</v>
      </c>
      <c r="Q23" s="12"/>
      <c r="R23" s="19">
        <v>62</v>
      </c>
      <c r="S23" s="19">
        <f t="shared" si="9"/>
        <v>817.87273825440968</v>
      </c>
      <c r="T23" s="35"/>
    </row>
    <row r="24" spans="6:20" x14ac:dyDescent="0.35">
      <c r="F24" s="22">
        <v>16</v>
      </c>
      <c r="G24" s="23">
        <f t="shared" si="6"/>
        <v>360.02182325597283</v>
      </c>
      <c r="H24" s="11"/>
      <c r="I24" s="19">
        <v>105</v>
      </c>
      <c r="J24" s="19">
        <f t="shared" si="7"/>
        <v>885.78875368094646</v>
      </c>
      <c r="K24" s="12"/>
      <c r="L24" s="19">
        <v>62</v>
      </c>
      <c r="M24" s="19">
        <f t="shared" si="8"/>
        <v>799.50483091396313</v>
      </c>
      <c r="N24" s="12"/>
      <c r="O24" s="19">
        <v>78</v>
      </c>
      <c r="P24" s="19">
        <f t="shared" si="10"/>
        <v>827.89794504819804</v>
      </c>
      <c r="Q24" s="12"/>
      <c r="R24" s="14">
        <v>61</v>
      </c>
      <c r="S24" s="14">
        <f t="shared" si="9"/>
        <v>796.11204130391388</v>
      </c>
      <c r="T24" s="35"/>
    </row>
    <row r="25" spans="6:20" x14ac:dyDescent="0.35">
      <c r="F25" s="22">
        <v>15</v>
      </c>
      <c r="G25" s="23">
        <f t="shared" si="6"/>
        <v>309.88557033839794</v>
      </c>
      <c r="H25" s="11"/>
      <c r="I25" s="19">
        <v>104</v>
      </c>
      <c r="J25" s="19">
        <f t="shared" si="7"/>
        <v>873.37089293178883</v>
      </c>
      <c r="K25" s="12"/>
      <c r="L25" s="14">
        <v>61</v>
      </c>
      <c r="M25" s="14">
        <f t="shared" si="8"/>
        <v>778.30391880398099</v>
      </c>
      <c r="N25" s="12"/>
      <c r="O25" s="19">
        <v>77</v>
      </c>
      <c r="P25" s="19">
        <f t="shared" si="10"/>
        <v>811.32630509630508</v>
      </c>
      <c r="Q25" s="12"/>
      <c r="R25" s="14">
        <v>60</v>
      </c>
      <c r="S25" s="14">
        <f t="shared" si="9"/>
        <v>774.57916574851049</v>
      </c>
      <c r="T25" s="35"/>
    </row>
    <row r="26" spans="6:20" x14ac:dyDescent="0.35">
      <c r="F26" s="24">
        <v>14</v>
      </c>
      <c r="G26" s="25">
        <f t="shared" si="6"/>
        <v>263.78212302256389</v>
      </c>
      <c r="H26" s="11"/>
      <c r="I26" s="19">
        <v>103</v>
      </c>
      <c r="J26" s="19">
        <f t="shared" si="7"/>
        <v>861.00851407503262</v>
      </c>
      <c r="K26" s="12"/>
      <c r="L26" s="14">
        <v>60</v>
      </c>
      <c r="M26" s="14">
        <f t="shared" si="8"/>
        <v>757.32303540925113</v>
      </c>
      <c r="N26" s="12"/>
      <c r="O26" s="14">
        <v>76</v>
      </c>
      <c r="P26" s="14">
        <f t="shared" si="10"/>
        <v>794.8734629332904</v>
      </c>
      <c r="Q26" s="12"/>
      <c r="R26" s="14">
        <v>59</v>
      </c>
      <c r="S26" s="14">
        <f t="shared" si="9"/>
        <v>753.27552722488599</v>
      </c>
      <c r="T26" s="35"/>
    </row>
    <row r="27" spans="6:20" x14ac:dyDescent="0.35">
      <c r="F27" s="24">
        <v>13</v>
      </c>
      <c r="G27" s="25">
        <f t="shared" si="6"/>
        <v>221.65989792955881</v>
      </c>
      <c r="H27" s="11"/>
      <c r="I27" s="19">
        <v>102</v>
      </c>
      <c r="J27" s="19">
        <f t="shared" si="7"/>
        <v>848.70190952226733</v>
      </c>
      <c r="K27" s="12"/>
      <c r="L27" s="14">
        <v>59</v>
      </c>
      <c r="M27" s="14">
        <f t="shared" si="8"/>
        <v>736.56356850706379</v>
      </c>
      <c r="N27" s="12"/>
      <c r="O27" s="14">
        <v>75</v>
      </c>
      <c r="P27" s="14">
        <f t="shared" si="10"/>
        <v>778.54013388557803</v>
      </c>
      <c r="Q27" s="12"/>
      <c r="R27" s="14">
        <v>58</v>
      </c>
      <c r="S27" s="14">
        <f t="shared" si="9"/>
        <v>732.20257459669722</v>
      </c>
      <c r="T27" s="35"/>
    </row>
    <row r="28" spans="6:20" x14ac:dyDescent="0.35">
      <c r="F28" s="26">
        <v>12</v>
      </c>
      <c r="G28" s="27">
        <f t="shared" si="6"/>
        <v>183.46391476133402</v>
      </c>
      <c r="H28" s="11"/>
      <c r="I28" s="19">
        <v>101</v>
      </c>
      <c r="J28" s="19">
        <f t="shared" si="7"/>
        <v>836.4513761301738</v>
      </c>
      <c r="K28" s="12"/>
      <c r="L28" s="14">
        <v>58</v>
      </c>
      <c r="M28" s="14">
        <f t="shared" si="8"/>
        <v>716.0269385808449</v>
      </c>
      <c r="N28" s="12"/>
      <c r="O28" s="14">
        <v>74</v>
      </c>
      <c r="P28" s="14">
        <f t="shared" si="10"/>
        <v>762.327047276896</v>
      </c>
      <c r="Q28" s="12"/>
      <c r="R28" s="14">
        <v>57</v>
      </c>
      <c r="S28" s="14">
        <f t="shared" si="9"/>
        <v>711.36179132795382</v>
      </c>
      <c r="T28" s="35"/>
    </row>
    <row r="29" spans="6:20" x14ac:dyDescent="0.35">
      <c r="F29" s="26">
        <v>11</v>
      </c>
      <c r="G29" s="27">
        <f t="shared" si="6"/>
        <v>149.13525804491817</v>
      </c>
      <c r="H29" s="11"/>
      <c r="I29" s="19">
        <v>100</v>
      </c>
      <c r="J29" s="19">
        <f t="shared" si="7"/>
        <v>824.2572153131274</v>
      </c>
      <c r="K29" s="12"/>
      <c r="L29" s="16">
        <v>57</v>
      </c>
      <c r="M29" s="16">
        <f t="shared" si="8"/>
        <v>695.71460017522861</v>
      </c>
      <c r="N29" s="12"/>
      <c r="O29" s="14">
        <v>73</v>
      </c>
      <c r="P29" s="14">
        <f t="shared" si="10"/>
        <v>746.23494689698259</v>
      </c>
      <c r="Q29" s="12"/>
      <c r="R29" s="16">
        <v>56</v>
      </c>
      <c r="S29" s="16">
        <f t="shared" si="9"/>
        <v>690.75469693859213</v>
      </c>
      <c r="T29" s="35"/>
    </row>
    <row r="30" spans="6:20" x14ac:dyDescent="0.35">
      <c r="F30" s="26">
        <v>10</v>
      </c>
      <c r="G30" s="27">
        <f t="shared" si="6"/>
        <v>118.61039400521013</v>
      </c>
      <c r="H30" s="11"/>
      <c r="I30" s="19">
        <v>99</v>
      </c>
      <c r="J30" s="19">
        <f t="shared" si="7"/>
        <v>812.11973315981879</v>
      </c>
      <c r="K30" s="12"/>
      <c r="L30" s="16">
        <v>56</v>
      </c>
      <c r="M30" s="16">
        <f t="shared" si="8"/>
        <v>675.62804333235749</v>
      </c>
      <c r="N30" s="12"/>
      <c r="O30" s="14">
        <v>72</v>
      </c>
      <c r="P30" s="14">
        <f t="shared" si="10"/>
        <v>730.26459149267612</v>
      </c>
      <c r="Q30" s="12"/>
      <c r="R30" s="16">
        <v>55</v>
      </c>
      <c r="S30" s="16">
        <f t="shared" si="9"/>
        <v>670.38284854870028</v>
      </c>
      <c r="T30" s="35"/>
    </row>
    <row r="31" spans="6:20" ht="18.5" x14ac:dyDescent="0.4">
      <c r="F31" s="28">
        <v>9</v>
      </c>
      <c r="G31" s="29">
        <f t="shared" si="6"/>
        <v>91.820284051035003</v>
      </c>
      <c r="H31" s="11"/>
      <c r="I31" s="19">
        <v>98</v>
      </c>
      <c r="J31" s="19">
        <f t="shared" si="7"/>
        <v>800.0392405540598</v>
      </c>
      <c r="K31" s="12"/>
      <c r="L31" s="16">
        <v>55</v>
      </c>
      <c r="M31" s="16">
        <f t="shared" si="8"/>
        <v>655.76879511582297</v>
      </c>
      <c r="N31" s="12"/>
      <c r="O31" s="14">
        <v>71</v>
      </c>
      <c r="P31" s="14">
        <f t="shared" si="10"/>
        <v>714.41675528281348</v>
      </c>
      <c r="Q31" s="12"/>
      <c r="R31" s="16">
        <v>54</v>
      </c>
      <c r="S31" s="16">
        <f t="shared" si="9"/>
        <v>650.24784251855226</v>
      </c>
      <c r="T31" s="35"/>
    </row>
    <row r="32" spans="6:20" ht="18.5" x14ac:dyDescent="0.4">
      <c r="F32" s="28">
        <v>8</v>
      </c>
      <c r="G32" s="29">
        <f t="shared" si="6"/>
        <v>68.689202905821602</v>
      </c>
      <c r="H32" s="11"/>
      <c r="I32" s="14">
        <v>97</v>
      </c>
      <c r="J32" s="14">
        <f t="shared" si="7"/>
        <v>788.01605330000689</v>
      </c>
      <c r="K32" s="12"/>
      <c r="L32" s="16">
        <v>54</v>
      </c>
      <c r="M32" s="16">
        <f t="shared" si="8"/>
        <v>636.13842122929861</v>
      </c>
      <c r="N32" s="12"/>
      <c r="O32" s="16">
        <v>70</v>
      </c>
      <c r="P32" s="16">
        <f t="shared" si="10"/>
        <v>698.69222849843175</v>
      </c>
      <c r="Q32" s="12"/>
      <c r="R32" s="16">
        <v>53</v>
      </c>
      <c r="S32" s="16">
        <f t="shared" si="9"/>
        <v>630.35131619229071</v>
      </c>
      <c r="T32" s="35"/>
    </row>
    <row r="33" spans="6:20" ht="18.5" x14ac:dyDescent="0.4">
      <c r="F33" s="28">
        <v>7</v>
      </c>
      <c r="G33" s="29">
        <f t="shared" si="6"/>
        <v>49.133109645410769</v>
      </c>
      <c r="H33" s="11"/>
      <c r="I33" s="14">
        <v>96</v>
      </c>
      <c r="J33" s="14">
        <f t="shared" si="7"/>
        <v>776.05049225197786</v>
      </c>
      <c r="K33" s="12"/>
      <c r="L33" s="16">
        <v>53</v>
      </c>
      <c r="M33" s="16">
        <f t="shared" si="8"/>
        <v>616.73852773765657</v>
      </c>
      <c r="N33" s="12"/>
      <c r="O33" s="16">
        <v>69</v>
      </c>
      <c r="P33" s="16">
        <f t="shared" si="10"/>
        <v>683.09181794990582</v>
      </c>
      <c r="Q33" s="12"/>
      <c r="R33" s="16">
        <v>52</v>
      </c>
      <c r="S33" s="16">
        <f t="shared" si="9"/>
        <v>610.69494975392217</v>
      </c>
      <c r="T33" s="35"/>
    </row>
    <row r="34" spans="6:20" ht="18.5" x14ac:dyDescent="0.4">
      <c r="F34" s="28">
        <v>6</v>
      </c>
      <c r="G34" s="29">
        <f t="shared" si="6"/>
        <v>33.057305601783618</v>
      </c>
      <c r="H34" s="11"/>
      <c r="I34" s="14">
        <v>95</v>
      </c>
      <c r="J34" s="14">
        <f t="shared" si="7"/>
        <v>764.14288344909619</v>
      </c>
      <c r="K34" s="12"/>
      <c r="L34" s="18">
        <v>52</v>
      </c>
      <c r="M34" s="18">
        <f t="shared" si="8"/>
        <v>597.57076289912334</v>
      </c>
      <c r="N34" s="12"/>
      <c r="O34" s="16">
        <v>68</v>
      </c>
      <c r="P34" s="16">
        <f t="shared" si="10"/>
        <v>667.61634762277106</v>
      </c>
      <c r="Q34" s="12"/>
      <c r="R34" s="18">
        <v>51</v>
      </c>
      <c r="S34" s="18">
        <f t="shared" si="9"/>
        <v>591.28046820519182</v>
      </c>
      <c r="T34" s="35"/>
    </row>
    <row r="35" spans="6:20" ht="18.5" x14ac:dyDescent="0.4">
      <c r="F35" s="28">
        <v>5</v>
      </c>
      <c r="G35" s="29">
        <f t="shared" si="6"/>
        <v>20.352874498687839</v>
      </c>
      <c r="H35" s="11"/>
      <c r="I35" s="14">
        <v>94</v>
      </c>
      <c r="J35" s="14">
        <f t="shared" si="7"/>
        <v>752.29355825499249</v>
      </c>
      <c r="K35" s="12"/>
      <c r="L35" s="18">
        <v>51</v>
      </c>
      <c r="M35" s="18">
        <f t="shared" si="8"/>
        <v>578.63681911795322</v>
      </c>
      <c r="N35" s="12"/>
      <c r="O35" s="16">
        <v>67</v>
      </c>
      <c r="P35" s="16">
        <f t="shared" si="10"/>
        <v>652.26665930414822</v>
      </c>
      <c r="Q35" s="12"/>
      <c r="R35" s="18">
        <v>50</v>
      </c>
      <c r="S35" s="18">
        <f t="shared" si="9"/>
        <v>572.1096434759163</v>
      </c>
      <c r="T35" s="35"/>
    </row>
    <row r="36" spans="6:20" ht="18.5" x14ac:dyDescent="0.4">
      <c r="F36" s="28">
        <v>4</v>
      </c>
      <c r="G36" s="29">
        <f t="shared" si="6"/>
        <v>10.890839912752833</v>
      </c>
      <c r="H36" s="11"/>
      <c r="I36" s="14">
        <v>93</v>
      </c>
      <c r="J36" s="14">
        <f t="shared" si="7"/>
        <v>740.50285350280785</v>
      </c>
      <c r="K36" s="12"/>
      <c r="L36" s="18">
        <v>50</v>
      </c>
      <c r="M36" s="18">
        <f t="shared" si="8"/>
        <v>559.93843502810034</v>
      </c>
      <c r="N36" s="12"/>
      <c r="O36" s="16">
        <v>66</v>
      </c>
      <c r="P36" s="16">
        <f t="shared" si="10"/>
        <v>637.04361324180013</v>
      </c>
      <c r="Q36" s="12"/>
      <c r="R36" s="18">
        <v>49</v>
      </c>
      <c r="S36" s="18">
        <f t="shared" si="9"/>
        <v>553.18429667852786</v>
      </c>
      <c r="T36" s="35"/>
    </row>
    <row r="37" spans="6:20" ht="18.5" x14ac:dyDescent="0.4">
      <c r="F37" s="28">
        <v>3</v>
      </c>
      <c r="G37" s="29">
        <f t="shared" si="6"/>
        <v>4.5114160192436072</v>
      </c>
      <c r="H37" s="11"/>
      <c r="I37" s="14">
        <v>92</v>
      </c>
      <c r="J37" s="14">
        <f t="shared" si="7"/>
        <v>728.77111164576615</v>
      </c>
      <c r="K37" s="12"/>
      <c r="L37" s="18">
        <v>49</v>
      </c>
      <c r="M37" s="18">
        <f t="shared" si="8"/>
        <v>541.47739771951058</v>
      </c>
      <c r="N37" s="12"/>
      <c r="O37" s="16">
        <v>65</v>
      </c>
      <c r="P37" s="16">
        <f t="shared" si="10"/>
        <v>621.94808883807434</v>
      </c>
      <c r="Q37" s="12"/>
      <c r="R37" s="18">
        <v>48</v>
      </c>
      <c r="S37" s="18">
        <f t="shared" si="9"/>
        <v>534.5063005198549</v>
      </c>
      <c r="T37" s="35"/>
    </row>
    <row r="38" spans="6:20" ht="18.5" x14ac:dyDescent="0.4">
      <c r="F38" s="28">
        <v>2</v>
      </c>
      <c r="G38" s="29">
        <f t="shared" si="6"/>
        <v>1</v>
      </c>
      <c r="H38" s="11"/>
      <c r="I38" s="14">
        <v>91</v>
      </c>
      <c r="J38" s="14">
        <f t="shared" si="7"/>
        <v>717.09868091357998</v>
      </c>
      <c r="K38" s="12"/>
      <c r="L38" s="18">
        <v>48</v>
      </c>
      <c r="M38" s="18">
        <f t="shared" si="8"/>
        <v>523.25554511995597</v>
      </c>
      <c r="N38" s="12"/>
      <c r="O38" s="16">
        <v>64</v>
      </c>
      <c r="P38" s="16">
        <f t="shared" si="10"/>
        <v>606.98098538113697</v>
      </c>
      <c r="Q38" s="12"/>
      <c r="R38" s="18">
        <v>47</v>
      </c>
      <c r="S38" s="18">
        <f t="shared" si="9"/>
        <v>516.0775818846879</v>
      </c>
      <c r="T38" s="35"/>
    </row>
    <row r="39" spans="6:20" ht="18.5" x14ac:dyDescent="0.4">
      <c r="F39" s="28">
        <v>1</v>
      </c>
      <c r="G39" s="29">
        <f t="shared" si="6"/>
        <v>0</v>
      </c>
      <c r="H39" s="11"/>
      <c r="I39" s="14">
        <v>90</v>
      </c>
      <c r="J39" s="14">
        <f t="shared" si="7"/>
        <v>705.48591547499791</v>
      </c>
      <c r="K39" s="12"/>
      <c r="L39" s="18">
        <v>47</v>
      </c>
      <c r="M39" s="18">
        <f t="shared" si="8"/>
        <v>505.27476854679776</v>
      </c>
      <c r="N39" s="12"/>
      <c r="O39" s="18">
        <v>63</v>
      </c>
      <c r="P39" s="18">
        <f t="shared" si="10"/>
        <v>592.14322281611533</v>
      </c>
      <c r="Q39" s="12"/>
      <c r="R39" s="21">
        <v>46</v>
      </c>
      <c r="S39" s="21">
        <f t="shared" si="9"/>
        <v>497.9001246073185</v>
      </c>
      <c r="T39" s="35"/>
    </row>
    <row r="40" spans="6:20" x14ac:dyDescent="0.35">
      <c r="F40" s="30">
        <v>0</v>
      </c>
      <c r="G40" s="8">
        <v>0</v>
      </c>
      <c r="H40" s="11"/>
      <c r="I40" s="16">
        <v>89</v>
      </c>
      <c r="J40" s="16">
        <f t="shared" si="7"/>
        <v>693.93317560679611</v>
      </c>
      <c r="K40" s="12"/>
      <c r="L40" s="37">
        <v>46</v>
      </c>
      <c r="M40" s="37">
        <f t="shared" si="8"/>
        <v>487.53701544473245</v>
      </c>
      <c r="N40" s="12"/>
      <c r="O40" s="18">
        <v>62</v>
      </c>
      <c r="P40" s="18">
        <f t="shared" si="10"/>
        <v>577.43574255902149</v>
      </c>
      <c r="Q40" s="12"/>
      <c r="R40" s="21">
        <v>45</v>
      </c>
      <c r="S40" s="21">
        <f t="shared" si="9"/>
        <v>479.97597244920087</v>
      </c>
      <c r="T40" s="35"/>
    </row>
    <row r="41" spans="6:20" x14ac:dyDescent="0.35">
      <c r="F41" s="31"/>
      <c r="G41" s="32"/>
      <c r="H41" s="11"/>
      <c r="I41" s="16">
        <v>88</v>
      </c>
      <c r="J41" s="16">
        <f t="shared" si="7"/>
        <v>682.44082786954698</v>
      </c>
      <c r="K41" s="12"/>
      <c r="L41" s="37">
        <v>45</v>
      </c>
      <c r="M41" s="37">
        <f t="shared" si="8"/>
        <v>470.04429232748987</v>
      </c>
      <c r="N41" s="12"/>
      <c r="O41" s="18">
        <v>61</v>
      </c>
      <c r="P41" s="18">
        <f t="shared" si="10"/>
        <v>562.85950835655387</v>
      </c>
      <c r="Q41" s="12"/>
      <c r="R41" s="21">
        <v>44</v>
      </c>
      <c r="S41" s="21">
        <f t="shared" si="9"/>
        <v>462.30723230305415</v>
      </c>
      <c r="T41" s="35"/>
    </row>
    <row r="42" spans="6:20" x14ac:dyDescent="0.35">
      <c r="F42" s="31"/>
      <c r="G42" s="32"/>
      <c r="H42" s="11"/>
      <c r="I42" s="16">
        <v>87</v>
      </c>
      <c r="J42" s="16">
        <f t="shared" si="7"/>
        <v>671.009245290526</v>
      </c>
      <c r="K42" s="12"/>
      <c r="L42" s="37">
        <v>44</v>
      </c>
      <c r="M42" s="37">
        <f t="shared" si="8"/>
        <v>452.79866794361971</v>
      </c>
      <c r="N42" s="12"/>
      <c r="O42" s="18">
        <v>60</v>
      </c>
      <c r="P42" s="18">
        <f t="shared" si="10"/>
        <v>548.41550719517386</v>
      </c>
      <c r="Q42" s="12"/>
      <c r="R42" s="21">
        <v>43</v>
      </c>
      <c r="S42" s="21">
        <f t="shared" si="9"/>
        <v>444.89607764626618</v>
      </c>
      <c r="T42" s="35"/>
    </row>
    <row r="43" spans="6:20" x14ac:dyDescent="0.35">
      <c r="F43" s="31"/>
      <c r="G43" s="32"/>
      <c r="H43" s="11"/>
      <c r="I43" s="16">
        <v>86</v>
      </c>
      <c r="J43" s="16">
        <f t="shared" si="7"/>
        <v>659.63880755411844</v>
      </c>
      <c r="K43" s="12"/>
      <c r="L43" s="37">
        <v>43</v>
      </c>
      <c r="M43" s="37">
        <f t="shared" si="8"/>
        <v>435.80227668901347</v>
      </c>
      <c r="N43" s="12"/>
      <c r="O43" s="18">
        <v>59</v>
      </c>
      <c r="P43" s="18">
        <f t="shared" si="10"/>
        <v>534.10475026315214</v>
      </c>
      <c r="Q43" s="12"/>
      <c r="R43" s="21">
        <v>42</v>
      </c>
      <c r="S43" s="21">
        <f t="shared" si="9"/>
        <v>427.74475226934203</v>
      </c>
      <c r="T43" s="35"/>
    </row>
    <row r="44" spans="6:20" x14ac:dyDescent="0.35">
      <c r="F44" s="31"/>
      <c r="G44" s="32"/>
      <c r="H44" s="11"/>
      <c r="I44" s="16">
        <v>85</v>
      </c>
      <c r="J44" s="16">
        <f t="shared" si="7"/>
        <v>648.32990120013062</v>
      </c>
      <c r="K44" s="12"/>
      <c r="L44" s="37">
        <v>42</v>
      </c>
      <c r="M44" s="37">
        <f t="shared" si="8"/>
        <v>419.05732229168729</v>
      </c>
      <c r="N44" s="12"/>
      <c r="O44" s="18">
        <v>58</v>
      </c>
      <c r="P44" s="18">
        <f t="shared" si="10"/>
        <v>519.92827396965083</v>
      </c>
      <c r="Q44" s="12"/>
      <c r="R44" s="21">
        <v>41</v>
      </c>
      <c r="S44" s="21">
        <f t="shared" si="9"/>
        <v>410.85557430850957</v>
      </c>
      <c r="T44" s="35"/>
    </row>
    <row r="45" spans="6:20" x14ac:dyDescent="0.35">
      <c r="F45" s="31"/>
      <c r="G45" s="32"/>
      <c r="H45" s="11"/>
      <c r="I45" s="16">
        <v>84</v>
      </c>
      <c r="J45" s="16">
        <f t="shared" si="7"/>
        <v>637.08291983045024</v>
      </c>
      <c r="K45" s="12"/>
      <c r="L45" s="37">
        <v>41</v>
      </c>
      <c r="M45" s="37">
        <f t="shared" si="8"/>
        <v>402.56608179766226</v>
      </c>
      <c r="N45" s="12"/>
      <c r="O45" s="18">
        <v>57</v>
      </c>
      <c r="P45" s="18">
        <f t="shared" si="10"/>
        <v>505.88714102525825</v>
      </c>
      <c r="Q45" s="12"/>
      <c r="R45" s="23">
        <v>40</v>
      </c>
      <c r="S45" s="23">
        <f t="shared" si="9"/>
        <v>394.23094061545106</v>
      </c>
      <c r="T45" s="35"/>
    </row>
    <row r="46" spans="6:20" x14ac:dyDescent="0.35">
      <c r="F46" s="31"/>
      <c r="G46" s="32"/>
      <c r="H46" s="11"/>
      <c r="I46" s="16">
        <v>83</v>
      </c>
      <c r="J46" s="16">
        <f t="shared" si="7"/>
        <v>625.89826432447023</v>
      </c>
      <c r="K46" s="12"/>
      <c r="L46" s="23">
        <v>40</v>
      </c>
      <c r="M46" s="23">
        <f t="shared" si="8"/>
        <v>386.33090989064311</v>
      </c>
      <c r="N46" s="12"/>
      <c r="O46" s="21">
        <v>56</v>
      </c>
      <c r="P46" s="21">
        <f t="shared" si="10"/>
        <v>491.98244158885268</v>
      </c>
      <c r="Q46" s="12"/>
      <c r="R46" s="23">
        <v>39</v>
      </c>
      <c r="S46" s="23">
        <f t="shared" si="9"/>
        <v>377.8733315016575</v>
      </c>
      <c r="T46" s="35"/>
    </row>
    <row r="47" spans="6:20" x14ac:dyDescent="0.35">
      <c r="F47" s="31"/>
      <c r="G47" s="32"/>
      <c r="H47" s="11"/>
      <c r="I47" s="16">
        <v>82</v>
      </c>
      <c r="J47" s="16">
        <f t="shared" si="7"/>
        <v>614.77634306380719</v>
      </c>
      <c r="K47" s="12"/>
      <c r="L47" s="23">
        <v>39</v>
      </c>
      <c r="M47" s="23">
        <f t="shared" si="8"/>
        <v>370.35424358265675</v>
      </c>
      <c r="N47" s="12"/>
      <c r="O47" s="21">
        <v>55</v>
      </c>
      <c r="P47" s="21">
        <f t="shared" si="10"/>
        <v>478.21529448614092</v>
      </c>
      <c r="Q47" s="12"/>
      <c r="R47" s="23">
        <v>38</v>
      </c>
      <c r="S47" s="23">
        <f t="shared" si="9"/>
        <v>361.78531590014433</v>
      </c>
      <c r="T47" s="35"/>
    </row>
    <row r="48" spans="6:20" x14ac:dyDescent="0.35">
      <c r="F48" s="31"/>
      <c r="G48" s="32"/>
      <c r="H48" s="11"/>
      <c r="I48" s="16">
        <v>81</v>
      </c>
      <c r="J48" s="16">
        <f t="shared" si="7"/>
        <v>603.71757216679475</v>
      </c>
      <c r="K48" s="12"/>
      <c r="L48" s="23">
        <v>38</v>
      </c>
      <c r="M48" s="23">
        <f t="shared" si="8"/>
        <v>354.63860731803271</v>
      </c>
      <c r="N48" s="12"/>
      <c r="O48" s="21">
        <v>54</v>
      </c>
      <c r="P48" s="21">
        <f t="shared" si="10"/>
        <v>464.58684850575014</v>
      </c>
      <c r="Q48" s="12"/>
      <c r="R48" s="23">
        <v>37</v>
      </c>
      <c r="S48" s="23">
        <f t="shared" si="9"/>
        <v>345.96955699343033</v>
      </c>
      <c r="T48" s="35"/>
    </row>
    <row r="49" spans="6:20" x14ac:dyDescent="0.35">
      <c r="F49" s="31"/>
      <c r="G49" s="32"/>
      <c r="H49" s="11"/>
      <c r="I49" s="18">
        <v>80</v>
      </c>
      <c r="J49" s="18">
        <f t="shared" si="7"/>
        <v>592.72237573333427</v>
      </c>
      <c r="K49" s="12"/>
      <c r="L49" s="23">
        <v>37</v>
      </c>
      <c r="M49" s="23">
        <f t="shared" si="8"/>
        <v>339.18661853922595</v>
      </c>
      <c r="N49" s="12"/>
      <c r="O49" s="21">
        <v>53</v>
      </c>
      <c r="P49" s="21">
        <f>(O49-1)^1.54677506</f>
        <v>451.09828377935821</v>
      </c>
      <c r="Q49" s="12"/>
      <c r="R49" s="23">
        <v>36</v>
      </c>
      <c r="S49" s="23">
        <f t="shared" si="9"/>
        <v>330.42881836391609</v>
      </c>
      <c r="T49" s="35"/>
    </row>
    <row r="50" spans="6:20" x14ac:dyDescent="0.35">
      <c r="F50" s="31"/>
      <c r="G50" s="32"/>
      <c r="H50" s="12"/>
      <c r="I50" s="18">
        <v>79</v>
      </c>
      <c r="J50" s="18">
        <f t="shared" si="7"/>
        <v>581.79118610066837</v>
      </c>
      <c r="K50" s="12"/>
      <c r="L50" s="23">
        <v>36</v>
      </c>
      <c r="M50" s="23">
        <f t="shared" si="8"/>
        <v>324.0009937701509</v>
      </c>
      <c r="N50" s="12"/>
      <c r="O50" s="21">
        <v>52</v>
      </c>
      <c r="P50" s="21">
        <f>(O50-1)^1.54677506</f>
        <v>437.75081325303205</v>
      </c>
      <c r="Q50" s="12"/>
      <c r="R50" s="23">
        <v>35</v>
      </c>
      <c r="S50" s="23">
        <f t="shared" si="9"/>
        <v>315.16597073133676</v>
      </c>
      <c r="T50" s="35"/>
    </row>
    <row r="51" spans="6:20" x14ac:dyDescent="0.35">
      <c r="I51" s="18">
        <v>78</v>
      </c>
      <c r="J51" s="18">
        <f t="shared" si="7"/>
        <v>570.92444411074166</v>
      </c>
      <c r="L51" s="23">
        <v>35</v>
      </c>
      <c r="M51" s="23">
        <f t="shared" si="8"/>
        <v>309.08455528119521</v>
      </c>
      <c r="O51" s="21">
        <v>51</v>
      </c>
      <c r="P51" s="21">
        <f t="shared" ref="P51:P58" si="11">(O51-1)^1.54677506</f>
        <v>424.54568425769179</v>
      </c>
      <c r="R51" s="23">
        <v>34</v>
      </c>
      <c r="S51" s="23">
        <f t="shared" si="9"/>
        <v>300.18399935210363</v>
      </c>
    </row>
    <row r="52" spans="6:20" x14ac:dyDescent="0.35">
      <c r="I52" s="18">
        <v>77</v>
      </c>
      <c r="J52" s="18">
        <f t="shared" si="7"/>
        <v>560.1225993898031</v>
      </c>
      <c r="L52" s="25">
        <v>34</v>
      </c>
      <c r="M52" s="25">
        <f t="shared" si="8"/>
        <v>294.4402384101212</v>
      </c>
      <c r="O52" s="21">
        <v>50</v>
      </c>
      <c r="P52" s="21">
        <f t="shared" si="11"/>
        <v>411.48418018748617</v>
      </c>
      <c r="R52" s="25">
        <v>33</v>
      </c>
      <c r="S52" s="25">
        <f t="shared" si="9"/>
        <v>285.48601216740315</v>
      </c>
    </row>
    <row r="53" spans="6:20" x14ac:dyDescent="0.35">
      <c r="I53" s="18">
        <v>76</v>
      </c>
      <c r="J53" s="18">
        <f t="shared" si="7"/>
        <v>549.38611064099473</v>
      </c>
      <c r="L53" s="25">
        <v>33</v>
      </c>
      <c r="M53" s="25">
        <f t="shared" si="8"/>
        <v>280.07109962507701</v>
      </c>
      <c r="O53" s="23">
        <v>49</v>
      </c>
      <c r="P53" s="23">
        <f t="shared" si="11"/>
        <v>398.56762229583967</v>
      </c>
      <c r="R53" s="25">
        <v>32</v>
      </c>
      <c r="S53" s="25">
        <f t="shared" si="9"/>
        <v>271.07524880138828</v>
      </c>
    </row>
    <row r="54" spans="6:20" x14ac:dyDescent="0.35">
      <c r="I54" s="18">
        <v>75</v>
      </c>
      <c r="J54" s="18">
        <f t="shared" si="7"/>
        <v>538.71544595070714</v>
      </c>
      <c r="L54" s="25">
        <v>32</v>
      </c>
      <c r="M54" s="25">
        <f t="shared" si="8"/>
        <v>265.98032543026193</v>
      </c>
      <c r="O54" s="23">
        <v>48</v>
      </c>
      <c r="P54" s="23">
        <f t="shared" si="11"/>
        <v>385.79737162002795</v>
      </c>
      <c r="R54" s="25">
        <v>31</v>
      </c>
      <c r="S54" s="25">
        <f t="shared" si="9"/>
        <v>256.95509052817619</v>
      </c>
    </row>
    <row r="55" spans="6:20" x14ac:dyDescent="0.35">
      <c r="I55" s="18">
        <v>74</v>
      </c>
      <c r="J55" s="18">
        <f t="shared" si="7"/>
        <v>528.11108310953387</v>
      </c>
      <c r="L55" s="25">
        <v>31</v>
      </c>
      <c r="M55" s="25">
        <f t="shared" si="8"/>
        <v>252.17124223210118</v>
      </c>
      <c r="O55" s="23">
        <v>47</v>
      </c>
      <c r="P55" s="23">
        <f t="shared" si="11"/>
        <v>373.17483104640058</v>
      </c>
      <c r="R55" s="25">
        <v>30</v>
      </c>
      <c r="S55" s="25">
        <f t="shared" si="9"/>
        <v>243.12907134743372</v>
      </c>
    </row>
    <row r="56" spans="6:20" x14ac:dyDescent="0.35">
      <c r="I56" s="18">
        <v>73</v>
      </c>
      <c r="J56" s="18">
        <f t="shared" si="7"/>
        <v>517.57350994875264</v>
      </c>
      <c r="L56" s="25">
        <v>30</v>
      </c>
      <c r="M56" s="25">
        <f t="shared" si="8"/>
        <v>238.64732730468884</v>
      </c>
      <c r="O56" s="23">
        <v>46</v>
      </c>
      <c r="P56" s="23">
        <f t="shared" si="11"/>
        <v>360.70144752978507</v>
      </c>
      <c r="R56" s="25">
        <v>29</v>
      </c>
      <c r="S56" s="25">
        <f t="shared" si="9"/>
        <v>229.60089033395349</v>
      </c>
    </row>
    <row r="57" spans="6:20" x14ac:dyDescent="0.35">
      <c r="I57" s="18">
        <v>72</v>
      </c>
      <c r="J57" s="18">
        <f t="shared" si="7"/>
        <v>507.10322469327826</v>
      </c>
      <c r="L57" s="25">
        <v>29</v>
      </c>
      <c r="M57" s="25">
        <f t="shared" si="8"/>
        <v>225.41222101874288</v>
      </c>
      <c r="O57" s="23">
        <v>45</v>
      </c>
      <c r="P57" s="23">
        <f t="shared" si="11"/>
        <v>348.37871448225536</v>
      </c>
      <c r="R57" s="25">
        <v>28</v>
      </c>
      <c r="S57" s="25">
        <f t="shared" si="9"/>
        <v>216.37442545804771</v>
      </c>
    </row>
    <row r="58" spans="6:20" x14ac:dyDescent="0.35">
      <c r="I58" s="21">
        <v>71</v>
      </c>
      <c r="J58" s="21">
        <f t="shared" si="7"/>
        <v>496.7007363321668</v>
      </c>
      <c r="L58" s="25">
        <v>28</v>
      </c>
      <c r="M58" s="25">
        <f t="shared" si="8"/>
        <v>212.46974052953894</v>
      </c>
      <c r="O58" s="23">
        <v>44</v>
      </c>
      <c r="P58" s="23">
        <f t="shared" si="11"/>
        <v>336.2081743483028</v>
      </c>
      <c r="R58" s="25">
        <v>27</v>
      </c>
      <c r="S58" s="25">
        <f t="shared" si="9"/>
        <v>203.45374911232207</v>
      </c>
    </row>
    <row r="59" spans="6:20" x14ac:dyDescent="0.35">
      <c r="I59" s="21">
        <v>70</v>
      </c>
      <c r="J59" s="21">
        <f t="shared" si="7"/>
        <v>486.36656500778412</v>
      </c>
      <c r="L59" s="25">
        <v>27</v>
      </c>
      <c r="M59" s="25">
        <f t="shared" si="8"/>
        <v>199.8238951578133</v>
      </c>
      <c r="O59" s="23">
        <v>43</v>
      </c>
      <c r="P59" s="23">
        <f>(O59-1)^1.54677506</f>
        <v>324.19142138560676</v>
      </c>
      <c r="R59" s="27">
        <v>26</v>
      </c>
      <c r="S59" s="27">
        <f t="shared" si="9"/>
        <v>190.84314562855286</v>
      </c>
    </row>
    <row r="60" spans="6:20" x14ac:dyDescent="0.35">
      <c r="I60" s="21">
        <v>69</v>
      </c>
      <c r="J60" s="21">
        <f t="shared" si="7"/>
        <v>476.10124242487552</v>
      </c>
      <c r="L60" s="27">
        <v>26</v>
      </c>
      <c r="M60" s="27">
        <f t="shared" si="8"/>
        <v>187.47890374551127</v>
      </c>
      <c r="O60" s="23">
        <v>42</v>
      </c>
      <c r="P60" s="23">
        <f>(O60-1)^1.54677506</f>
        <v>312.33010467307855</v>
      </c>
      <c r="R60" s="27">
        <v>25</v>
      </c>
      <c r="S60" s="27">
        <f t="shared" si="9"/>
        <v>178.5471311286617</v>
      </c>
    </row>
    <row r="61" spans="6:20" x14ac:dyDescent="0.35">
      <c r="I61" s="21">
        <v>68</v>
      </c>
      <c r="J61" s="21">
        <f t="shared" si="7"/>
        <v>465.90531228085092</v>
      </c>
      <c r="L61" s="27">
        <v>25</v>
      </c>
      <c r="M61" s="27">
        <f t="shared" si="8"/>
        <v>175.43921432820616</v>
      </c>
      <c r="O61" s="23">
        <v>41</v>
      </c>
      <c r="P61" s="23">
        <f t="shared" ref="P61:P65" si="12">(O61-1)^1.54677506</f>
        <v>300.625931370709</v>
      </c>
      <c r="R61" s="27">
        <v>24</v>
      </c>
      <c r="S61" s="27">
        <f t="shared" si="9"/>
        <v>166.57047612990337</v>
      </c>
    </row>
    <row r="62" spans="6:20" x14ac:dyDescent="0.35">
      <c r="I62" s="21">
        <v>67</v>
      </c>
      <c r="J62" s="21">
        <f t="shared" si="7"/>
        <v>455.77933071873133</v>
      </c>
      <c r="L62" s="27">
        <v>24</v>
      </c>
      <c r="M62" s="27">
        <f t="shared" si="8"/>
        <v>163.70952654174349</v>
      </c>
      <c r="O62" s="25">
        <v>40</v>
      </c>
      <c r="P62" s="25">
        <f t="shared" si="12"/>
        <v>289.08067025909293</v>
      </c>
      <c r="R62" s="27">
        <v>23</v>
      </c>
      <c r="S62" s="27">
        <f t="shared" si="9"/>
        <v>154.91823142133833</v>
      </c>
    </row>
    <row r="63" spans="6:20" x14ac:dyDescent="0.35">
      <c r="I63" s="21">
        <v>66</v>
      </c>
      <c r="J63" s="21">
        <f t="shared" si="7"/>
        <v>445.72386680429145</v>
      </c>
      <c r="L63" s="27">
        <v>23</v>
      </c>
      <c r="M63" s="27">
        <f t="shared" si="8"/>
        <v>152.2948172771371</v>
      </c>
      <c r="O63" s="25">
        <v>39</v>
      </c>
      <c r="P63" s="25">
        <f t="shared" si="12"/>
        <v>277.69615559035344</v>
      </c>
      <c r="R63" s="27">
        <v>22</v>
      </c>
      <c r="S63" s="27">
        <f t="shared" si="9"/>
        <v>143.59575785336725</v>
      </c>
    </row>
    <row r="64" spans="6:20" x14ac:dyDescent="0.35">
      <c r="I64" s="21">
        <v>65</v>
      </c>
      <c r="J64" s="21">
        <f t="shared" si="7"/>
        <v>435.73950302910112</v>
      </c>
      <c r="L64" s="27">
        <v>22</v>
      </c>
      <c r="M64" s="27">
        <f t="shared" si="8"/>
        <v>141.20037022185963</v>
      </c>
      <c r="O64" s="25">
        <v>38</v>
      </c>
      <c r="P64" s="25">
        <f t="shared" si="12"/>
        <v>266.47429128673582</v>
      </c>
      <c r="R64" s="27">
        <v>21</v>
      </c>
      <c r="S64" s="27">
        <f t="shared" si="9"/>
        <v>132.60876084418771</v>
      </c>
    </row>
    <row r="65" spans="9:19" x14ac:dyDescent="0.35">
      <c r="I65" s="21">
        <v>64</v>
      </c>
      <c r="J65" s="21">
        <f t="shared" si="7"/>
        <v>425.82683584128534</v>
      </c>
      <c r="L65" s="27">
        <v>21</v>
      </c>
      <c r="M65" s="27">
        <f t="shared" si="8"/>
        <v>130.43181008702217</v>
      </c>
      <c r="O65" s="25">
        <v>37</v>
      </c>
      <c r="P65" s="25">
        <f t="shared" si="12"/>
        <v>255.41705552843581</v>
      </c>
      <c r="R65" s="27">
        <v>20</v>
      </c>
      <c r="S65" s="27">
        <f t="shared" si="9"/>
        <v>121.96333062009985</v>
      </c>
    </row>
    <row r="66" spans="9:19" x14ac:dyDescent="0.35">
      <c r="I66" s="21">
        <v>63</v>
      </c>
      <c r="J66" s="21">
        <f t="shared" si="7"/>
        <v>415.98647620599394</v>
      </c>
      <c r="L66" s="27">
        <v>20</v>
      </c>
      <c r="M66" s="27">
        <f t="shared" si="8"/>
        <v>119.99514253209097</v>
      </c>
      <c r="O66" s="25">
        <v>36</v>
      </c>
      <c r="P66" s="25">
        <f>(O66-1)^1.54677506</f>
        <v>244.5265057784884</v>
      </c>
      <c r="R66" s="27">
        <v>19</v>
      </c>
      <c r="S66" s="27">
        <f t="shared" si="9"/>
        <v>111.66598949016908</v>
      </c>
    </row>
    <row r="67" spans="9:19" x14ac:dyDescent="0.35">
      <c r="I67" s="21">
        <v>62</v>
      </c>
      <c r="J67" s="21">
        <f t="shared" si="7"/>
        <v>406.21905019775187</v>
      </c>
      <c r="L67" s="27">
        <v>19</v>
      </c>
      <c r="M67" s="27">
        <f t="shared" si="8"/>
        <v>109.89680108122924</v>
      </c>
      <c r="O67" s="25">
        <v>35</v>
      </c>
      <c r="P67" s="25">
        <f>(O67-1)^1.54677506</f>
        <v>233.80478429994659</v>
      </c>
      <c r="R67" s="27">
        <v>18</v>
      </c>
      <c r="S67" s="27">
        <f t="shared" si="9"/>
        <v>101.72374783834717</v>
      </c>
    </row>
    <row r="68" spans="9:19" ht="18.5" x14ac:dyDescent="0.4">
      <c r="I68" s="23">
        <v>61</v>
      </c>
      <c r="J68" s="23">
        <f t="shared" si="7"/>
        <v>396.52519962705259</v>
      </c>
      <c r="L68" s="27">
        <v>18</v>
      </c>
      <c r="M68" s="27">
        <f t="shared" si="8"/>
        <v>100.14370270650721</v>
      </c>
      <c r="O68" s="25">
        <v>34</v>
      </c>
      <c r="P68" s="25">
        <f t="shared" ref="P68:P71" si="13">(O68-1)^1.54677506</f>
        <v>223.25412422936822</v>
      </c>
      <c r="R68" s="29">
        <v>17</v>
      </c>
      <c r="S68" s="29">
        <f t="shared" si="9"/>
        <v>92.144171040115182</v>
      </c>
    </row>
    <row r="69" spans="9:19" ht="18.5" x14ac:dyDescent="0.4">
      <c r="I69" s="23">
        <v>60</v>
      </c>
      <c r="J69" s="23">
        <f t="shared" si="7"/>
        <v>386.90558270377483</v>
      </c>
      <c r="L69" s="29">
        <v>17</v>
      </c>
      <c r="M69" s="29">
        <f t="shared" si="8"/>
        <v>90.743314275350059</v>
      </c>
      <c r="O69" s="25">
        <v>33</v>
      </c>
      <c r="P69" s="25">
        <f t="shared" si="13"/>
        <v>212.87685628114804</v>
      </c>
      <c r="R69" s="29">
        <v>16</v>
      </c>
      <c r="S69" s="29">
        <f t="shared" si="9"/>
        <v>82.935460240247664</v>
      </c>
    </row>
    <row r="70" spans="9:19" ht="18.5" x14ac:dyDescent="0.4">
      <c r="I70" s="23">
        <v>59</v>
      </c>
      <c r="J70" s="23">
        <f t="shared" si="7"/>
        <v>377.36087474024362</v>
      </c>
      <c r="L70" s="29">
        <v>16</v>
      </c>
      <c r="M70" s="29">
        <f t="shared" si="8"/>
        <v>81.703732786801538</v>
      </c>
      <c r="O70" s="25">
        <v>32</v>
      </c>
      <c r="P70" s="25">
        <f t="shared" si="13"/>
        <v>202.6754161698216</v>
      </c>
      <c r="R70" s="29">
        <v>15</v>
      </c>
      <c r="S70" s="29">
        <f t="shared" si="9"/>
        <v>74.106550962955239</v>
      </c>
    </row>
    <row r="71" spans="9:19" ht="18.5" x14ac:dyDescent="0.4">
      <c r="I71" s="23">
        <v>58</v>
      </c>
      <c r="J71" s="23">
        <f t="shared" si="7"/>
        <v>367.89176889703458</v>
      </c>
      <c r="L71" s="29">
        <v>15</v>
      </c>
      <c r="M71" s="29">
        <f t="shared" si="8"/>
        <v>73.03378335283611</v>
      </c>
      <c r="O71" s="27">
        <v>31</v>
      </c>
      <c r="P71" s="27">
        <f t="shared" si="13"/>
        <v>192.65235285270089</v>
      </c>
      <c r="R71" s="29">
        <v>14</v>
      </c>
      <c r="S71" s="29">
        <f t="shared" si="9"/>
        <v>65.667235023639506</v>
      </c>
    </row>
    <row r="72" spans="9:19" ht="18.5" x14ac:dyDescent="0.4">
      <c r="I72" s="23">
        <v>57</v>
      </c>
      <c r="J72" s="23">
        <f t="shared" si="7"/>
        <v>358.49897697490115</v>
      </c>
      <c r="L72" s="29">
        <v>14</v>
      </c>
      <c r="M72" s="29">
        <f t="shared" si="8"/>
        <v>64.743140375082405</v>
      </c>
      <c r="O72" s="27">
        <v>30</v>
      </c>
      <c r="P72" s="27">
        <f>(O72-1)^1.54677506</f>
        <v>182.81033771364974</v>
      </c>
      <c r="R72" s="29">
        <v>13</v>
      </c>
      <c r="S72" s="29">
        <f t="shared" si="9"/>
        <v>57.628313431321871</v>
      </c>
    </row>
    <row r="73" spans="9:19" ht="18.5" x14ac:dyDescent="0.4">
      <c r="I73" s="23">
        <v>56</v>
      </c>
      <c r="J73" s="23">
        <f t="shared" si="7"/>
        <v>349.18323025655667</v>
      </c>
      <c r="L73" s="29">
        <v>13</v>
      </c>
      <c r="M73" s="29">
        <f t="shared" si="8"/>
        <v>56.84247958220773</v>
      </c>
      <c r="O73" s="27">
        <v>29</v>
      </c>
      <c r="P73" s="27">
        <f>(O73-1)^1.54677506</f>
        <v>173.15217483135055</v>
      </c>
      <c r="R73" s="29">
        <v>12</v>
      </c>
      <c r="S73" s="29">
        <f t="shared" si="9"/>
        <v>50.001791348535413</v>
      </c>
    </row>
    <row r="74" spans="9:19" ht="18.5" x14ac:dyDescent="0.4">
      <c r="I74" s="23">
        <v>55</v>
      </c>
      <c r="J74" s="23">
        <f t="shared" si="7"/>
        <v>339.94528040241033</v>
      </c>
      <c r="L74" s="29">
        <v>12</v>
      </c>
      <c r="M74" s="29">
        <f t="shared" si="8"/>
        <v>49.343671964677299</v>
      </c>
      <c r="O74" s="27">
        <v>28</v>
      </c>
      <c r="P74" s="27">
        <f t="shared" ref="P74:P81" si="14">(O74-1)^1.54677506</f>
        <v>163.68081250311093</v>
      </c>
      <c r="R74" s="29">
        <v>11</v>
      </c>
      <c r="S74" s="29">
        <f t="shared" si="9"/>
        <v>42.801131473578195</v>
      </c>
    </row>
    <row r="75" spans="9:19" ht="18.5" x14ac:dyDescent="0.4">
      <c r="I75" s="23">
        <v>54</v>
      </c>
      <c r="J75" s="23">
        <f t="shared" si="7"/>
        <v>330.78590040476615</v>
      </c>
      <c r="L75" s="29">
        <v>11</v>
      </c>
      <c r="M75" s="29">
        <f t="shared" si="8"/>
        <v>42.260035933995674</v>
      </c>
      <c r="O75" s="27">
        <v>27</v>
      </c>
      <c r="P75" s="27">
        <f t="shared" si="14"/>
        <v>154.39935622950682</v>
      </c>
      <c r="R75" s="29">
        <v>10</v>
      </c>
      <c r="S75" s="29">
        <f t="shared" si="9"/>
        <v>36.041590818510464</v>
      </c>
    </row>
    <row r="76" spans="9:19" ht="18.5" x14ac:dyDescent="0.4">
      <c r="I76" s="23">
        <v>53</v>
      </c>
      <c r="J76" s="23">
        <f t="shared" si="7"/>
        <v>321.70588560548373</v>
      </c>
      <c r="L76" s="29">
        <v>10</v>
      </c>
      <c r="M76" s="29">
        <f t="shared" si="8"/>
        <v>35.606672633197014</v>
      </c>
      <c r="O76" s="27">
        <v>26</v>
      </c>
      <c r="P76" s="27">
        <f t="shared" si="14"/>
        <v>145.3110834078563</v>
      </c>
      <c r="R76" s="29">
        <v>9</v>
      </c>
      <c r="S76" s="29">
        <f t="shared" si="9"/>
        <v>29.740680435478954</v>
      </c>
    </row>
    <row r="77" spans="9:19" ht="18.5" x14ac:dyDescent="0.4">
      <c r="I77" s="23">
        <v>52</v>
      </c>
      <c r="J77" s="23">
        <f t="shared" si="7"/>
        <v>312.70605478260558</v>
      </c>
      <c r="L77" s="29">
        <v>9</v>
      </c>
      <c r="M77" s="29">
        <f t="shared" si="8"/>
        <v>29.400923896460689</v>
      </c>
      <c r="O77" s="27">
        <v>25</v>
      </c>
      <c r="P77" s="27">
        <f t="shared" si="14"/>
        <v>136.41946003612546</v>
      </c>
      <c r="R77" s="29">
        <v>8</v>
      </c>
      <c r="S77" s="29">
        <f t="shared" si="9"/>
        <v>23.918813588385113</v>
      </c>
    </row>
    <row r="78" spans="9:19" ht="18.5" x14ac:dyDescent="0.4">
      <c r="I78" s="23">
        <v>51</v>
      </c>
      <c r="J78" s="23">
        <f t="shared" si="7"/>
        <v>303.78725131207415</v>
      </c>
      <c r="L78" s="29">
        <v>8</v>
      </c>
      <c r="M78" s="29">
        <f t="shared" si="8"/>
        <v>23.663018299196331</v>
      </c>
      <c r="O78" s="27">
        <v>24</v>
      </c>
      <c r="P78" s="27">
        <f t="shared" si="14"/>
        <v>127.72815979677159</v>
      </c>
      <c r="R78" s="29">
        <v>7</v>
      </c>
      <c r="S78" s="29">
        <f t="shared" si="9"/>
        <v>18.600256906651325</v>
      </c>
    </row>
    <row r="79" spans="9:19" ht="18.5" x14ac:dyDescent="0.4">
      <c r="I79" s="25">
        <v>50</v>
      </c>
      <c r="J79" s="25">
        <f t="shared" si="7"/>
        <v>294.95034441131929</v>
      </c>
      <c r="L79" s="29">
        <v>7</v>
      </c>
      <c r="M79" s="29">
        <f t="shared" si="8"/>
        <v>18.41701980612569</v>
      </c>
      <c r="O79" s="27">
        <v>23</v>
      </c>
      <c r="P79" s="27">
        <f t="shared" si="14"/>
        <v>119.24108597680458</v>
      </c>
      <c r="R79" s="29">
        <v>6</v>
      </c>
      <c r="S79" s="29">
        <f t="shared" si="9"/>
        <v>13.814599003537992</v>
      </c>
    </row>
    <row r="80" spans="9:19" ht="18.5" x14ac:dyDescent="0.4">
      <c r="I80" s="25">
        <v>49</v>
      </c>
      <c r="J80" s="25">
        <f t="shared" ref="J80:J128" si="15">(I80-1)^1.46122035</f>
        <v>286.1962304722698</v>
      </c>
      <c r="L80" s="29">
        <v>6</v>
      </c>
      <c r="M80" s="29">
        <f t="shared" ref="M80:M85" si="16">(L80-1)^1.625929862</f>
        <v>13.692293589662444</v>
      </c>
      <c r="O80" s="27">
        <v>22</v>
      </c>
      <c r="P80" s="27">
        <f t="shared" si="14"/>
        <v>110.96239679233506</v>
      </c>
      <c r="R80" s="29">
        <v>5</v>
      </c>
      <c r="S80" s="29">
        <f t="shared" ref="S80:S84" si="17">(R80-1)^1.63145525</f>
        <v>9.5991755396031362</v>
      </c>
    </row>
    <row r="81" spans="9:19" ht="18.5" x14ac:dyDescent="0.4">
      <c r="I81" s="25">
        <v>48</v>
      </c>
      <c r="J81" s="25">
        <f t="shared" si="15"/>
        <v>277.52583449220987</v>
      </c>
      <c r="L81" s="29">
        <v>5</v>
      </c>
      <c r="M81" s="29">
        <f t="shared" si="16"/>
        <v>9.5259285256267834</v>
      </c>
      <c r="O81" s="27">
        <v>21</v>
      </c>
      <c r="P81" s="27">
        <f t="shared" si="14"/>
        <v>102.89653483194516</v>
      </c>
      <c r="R81" s="29">
        <v>4</v>
      </c>
      <c r="S81" s="29">
        <f t="shared" si="17"/>
        <v>6.003464901080914</v>
      </c>
    </row>
    <row r="82" spans="9:19" ht="18.5" x14ac:dyDescent="0.4">
      <c r="I82" s="25">
        <v>47</v>
      </c>
      <c r="J82" s="25">
        <f t="shared" si="15"/>
        <v>268.94011161188763</v>
      </c>
      <c r="L82" s="29">
        <v>4</v>
      </c>
      <c r="M82" s="29">
        <f t="shared" si="16"/>
        <v>5.9671326978036117</v>
      </c>
      <c r="O82" s="29">
        <v>20</v>
      </c>
      <c r="P82" s="29">
        <f>(O82-1)^1.54677506</f>
        <v>95.04826152593202</v>
      </c>
      <c r="R82" s="29">
        <v>3</v>
      </c>
      <c r="S82" s="29">
        <f t="shared" si="17"/>
        <v>3.0982536273848105</v>
      </c>
    </row>
    <row r="83" spans="9:19" ht="18.5" x14ac:dyDescent="0.4">
      <c r="I83" s="25">
        <v>46</v>
      </c>
      <c r="J83" s="25">
        <f t="shared" si="15"/>
        <v>260.44004877140441</v>
      </c>
      <c r="L83" s="29">
        <v>3</v>
      </c>
      <c r="M83" s="29">
        <f t="shared" si="16"/>
        <v>3.0864102976802652</v>
      </c>
      <c r="O83" s="29">
        <v>19</v>
      </c>
      <c r="P83" s="29">
        <f>(O83-1)^1.54677506</f>
        <v>87.422697805952623</v>
      </c>
      <c r="R83" s="29">
        <v>2</v>
      </c>
      <c r="S83" s="29">
        <f t="shared" si="17"/>
        <v>1</v>
      </c>
    </row>
    <row r="84" spans="9:19" ht="18.5" x14ac:dyDescent="0.4">
      <c r="I84" s="25">
        <v>45</v>
      </c>
      <c r="J84" s="25">
        <f t="shared" si="15"/>
        <v>252.02666649572274</v>
      </c>
      <c r="L84" s="29">
        <v>2</v>
      </c>
      <c r="M84" s="29">
        <f t="shared" si="16"/>
        <v>1</v>
      </c>
      <c r="O84" s="29">
        <v>18</v>
      </c>
      <c r="P84" s="29">
        <f t="shared" ref="P84:P86" si="18">(O84-1)^1.54677506</f>
        <v>80.025372468380752</v>
      </c>
      <c r="R84" s="29">
        <v>1</v>
      </c>
      <c r="S84" s="29">
        <f t="shared" si="17"/>
        <v>0</v>
      </c>
    </row>
    <row r="85" spans="9:19" ht="18.5" x14ac:dyDescent="0.4">
      <c r="I85" s="25">
        <v>44</v>
      </c>
      <c r="J85" s="25">
        <f t="shared" si="15"/>
        <v>243.70102082308642</v>
      </c>
      <c r="L85" s="29">
        <v>1</v>
      </c>
      <c r="M85" s="29">
        <f t="shared" si="16"/>
        <v>0</v>
      </c>
      <c r="O85" s="29">
        <v>17</v>
      </c>
      <c r="P85" s="29">
        <f t="shared" si="18"/>
        <v>72.862280234360128</v>
      </c>
      <c r="R85" s="8">
        <v>0</v>
      </c>
      <c r="S85" s="8">
        <v>0</v>
      </c>
    </row>
    <row r="86" spans="9:19" ht="18.5" x14ac:dyDescent="0.4">
      <c r="I86" s="25">
        <v>43</v>
      </c>
      <c r="J86" s="25">
        <f t="shared" si="15"/>
        <v>235.46420539137873</v>
      </c>
      <c r="L86" s="8">
        <v>0</v>
      </c>
      <c r="M86" s="8">
        <v>0</v>
      </c>
      <c r="O86" s="29">
        <v>16</v>
      </c>
      <c r="P86" s="29">
        <f t="shared" si="18"/>
        <v>65.93995217039209</v>
      </c>
      <c r="R86" s="32"/>
      <c r="S86" s="32"/>
    </row>
    <row r="87" spans="9:19" ht="18.5" x14ac:dyDescent="0.4">
      <c r="I87" s="25">
        <v>42</v>
      </c>
      <c r="J87" s="25">
        <f t="shared" si="15"/>
        <v>227.31735369939577</v>
      </c>
      <c r="L87" s="32"/>
      <c r="M87" s="32"/>
      <c r="O87" s="29">
        <v>15</v>
      </c>
      <c r="P87" s="29">
        <f>(O87-1)^1.54677506</f>
        <v>59.265542089217959</v>
      </c>
      <c r="R87" s="12"/>
      <c r="S87" s="12"/>
    </row>
    <row r="88" spans="9:19" ht="18.5" x14ac:dyDescent="0.4">
      <c r="I88" s="25">
        <v>41</v>
      </c>
      <c r="J88" s="25">
        <f t="shared" si="15"/>
        <v>219.26164156230351</v>
      </c>
      <c r="L88" s="32"/>
      <c r="M88" s="32"/>
      <c r="O88" s="29">
        <v>14</v>
      </c>
      <c r="P88" s="29">
        <f>(O88-1)^1.54677506</f>
        <v>52.846933941664922</v>
      </c>
    </row>
    <row r="89" spans="9:19" ht="18.5" x14ac:dyDescent="0.4">
      <c r="I89" s="25">
        <v>40</v>
      </c>
      <c r="J89" s="25">
        <f t="shared" si="15"/>
        <v>211.29828978320447</v>
      </c>
      <c r="O89" s="29">
        <v>13</v>
      </c>
      <c r="P89" s="29">
        <f t="shared" ref="P89:P92" si="19">(O89-1)^1.54677506</f>
        <v>46.692877282275596</v>
      </c>
    </row>
    <row r="90" spans="9:19" ht="18.5" x14ac:dyDescent="0.4">
      <c r="I90" s="25">
        <v>39</v>
      </c>
      <c r="J90" s="25">
        <f t="shared" si="15"/>
        <v>203.42856706582958</v>
      </c>
      <c r="O90" s="29">
        <v>12</v>
      </c>
      <c r="P90" s="29">
        <f t="shared" si="19"/>
        <v>40.813161062547955</v>
      </c>
    </row>
    <row r="91" spans="9:19" ht="18.5" x14ac:dyDescent="0.4">
      <c r="I91" s="27">
        <v>38</v>
      </c>
      <c r="J91" s="27">
        <f t="shared" si="15"/>
        <v>195.65379319700551</v>
      </c>
      <c r="O91" s="29">
        <v>11</v>
      </c>
      <c r="P91" s="29">
        <f t="shared" si="19"/>
        <v>35.218841009978483</v>
      </c>
    </row>
    <row r="92" spans="9:19" ht="18.5" x14ac:dyDescent="0.4">
      <c r="I92" s="27">
        <v>37</v>
      </c>
      <c r="J92" s="27">
        <f t="shared" si="15"/>
        <v>187.97534253181109</v>
      </c>
      <c r="O92" s="29">
        <v>10</v>
      </c>
      <c r="P92" s="29">
        <f t="shared" si="19"/>
        <v>29.922544036296934</v>
      </c>
    </row>
    <row r="93" spans="9:19" ht="18.5" x14ac:dyDescent="0.4">
      <c r="I93" s="27">
        <v>36</v>
      </c>
      <c r="J93" s="27">
        <f t="shared" si="15"/>
        <v>180.39464781937275</v>
      </c>
      <c r="O93" s="29">
        <v>9</v>
      </c>
      <c r="P93" s="29">
        <f>(O93-1)^1.54677506</f>
        <v>24.938887080984074</v>
      </c>
    </row>
    <row r="94" spans="9:19" ht="18.5" x14ac:dyDescent="0.4">
      <c r="I94" s="27">
        <v>35</v>
      </c>
      <c r="J94" s="27">
        <f t="shared" si="15"/>
        <v>172.91320441322077</v>
      </c>
      <c r="O94" s="29">
        <v>8</v>
      </c>
      <c r="P94" s="29">
        <f>(O94-1)^1.54677506</f>
        <v>20.285072841562247</v>
      </c>
    </row>
    <row r="95" spans="9:19" ht="18.5" x14ac:dyDescent="0.4">
      <c r="I95" s="27">
        <v>34</v>
      </c>
      <c r="J95" s="27">
        <f t="shared" si="15"/>
        <v>165.53257491724474</v>
      </c>
      <c r="O95" s="29">
        <v>7</v>
      </c>
      <c r="P95" s="29">
        <f t="shared" ref="P95:P101" si="20">(O95-1)^1.54677506</f>
        <v>15.981772602825878</v>
      </c>
    </row>
    <row r="96" spans="9:19" ht="18.5" x14ac:dyDescent="0.4">
      <c r="I96" s="27">
        <v>33</v>
      </c>
      <c r="J96" s="27">
        <f t="shared" si="15"/>
        <v>158.25439432680125</v>
      </c>
      <c r="O96" s="29">
        <v>6</v>
      </c>
      <c r="P96" s="29">
        <f t="shared" si="20"/>
        <v>12.054504693593026</v>
      </c>
    </row>
    <row r="97" spans="9:16" ht="18.5" x14ac:dyDescent="0.4">
      <c r="I97" s="27">
        <v>32</v>
      </c>
      <c r="J97" s="27">
        <f t="shared" si="15"/>
        <v>151.0803757347731</v>
      </c>
      <c r="O97" s="29">
        <v>5</v>
      </c>
      <c r="P97" s="29">
        <f t="shared" si="20"/>
        <v>8.5359405008680866</v>
      </c>
    </row>
    <row r="98" spans="9:16" ht="18.5" x14ac:dyDescent="0.4">
      <c r="I98" s="27">
        <v>31</v>
      </c>
      <c r="J98" s="27">
        <f t="shared" si="15"/>
        <v>144.01231668477448</v>
      </c>
      <c r="O98" s="29">
        <v>4</v>
      </c>
      <c r="P98" s="29">
        <f t="shared" si="20"/>
        <v>5.4701502754766187</v>
      </c>
    </row>
    <row r="99" spans="9:16" ht="18.5" x14ac:dyDescent="0.4">
      <c r="I99" s="27">
        <v>30</v>
      </c>
      <c r="J99" s="27">
        <f t="shared" si="15"/>
        <v>137.05210626877866</v>
      </c>
      <c r="O99" s="29">
        <v>3</v>
      </c>
      <c r="P99" s="29">
        <f t="shared" si="20"/>
        <v>2.9216331906774484</v>
      </c>
    </row>
    <row r="100" spans="9:16" ht="18.5" x14ac:dyDescent="0.4">
      <c r="I100" s="27">
        <v>29</v>
      </c>
      <c r="J100" s="27">
        <f t="shared" si="15"/>
        <v>130.20173308489726</v>
      </c>
      <c r="O100" s="29">
        <v>2</v>
      </c>
      <c r="P100" s="29">
        <f t="shared" si="20"/>
        <v>1</v>
      </c>
    </row>
    <row r="101" spans="9:16" ht="18.5" x14ac:dyDescent="0.4">
      <c r="I101" s="27">
        <v>28</v>
      </c>
      <c r="J101" s="27">
        <f t="shared" si="15"/>
        <v>123.46329419379059</v>
      </c>
      <c r="O101" s="29">
        <v>1</v>
      </c>
      <c r="P101" s="29">
        <f t="shared" si="20"/>
        <v>0</v>
      </c>
    </row>
    <row r="102" spans="9:16" x14ac:dyDescent="0.35">
      <c r="I102" s="27">
        <v>27</v>
      </c>
      <c r="J102" s="27">
        <f t="shared" si="15"/>
        <v>116.83900524039218</v>
      </c>
      <c r="O102" s="8">
        <v>0</v>
      </c>
      <c r="P102" s="8">
        <v>0</v>
      </c>
    </row>
    <row r="103" spans="9:16" x14ac:dyDescent="0.35">
      <c r="I103" s="27">
        <v>26</v>
      </c>
      <c r="J103" s="27">
        <f t="shared" si="15"/>
        <v>110.33121194289629</v>
      </c>
      <c r="O103" s="32"/>
      <c r="P103" s="12"/>
    </row>
    <row r="104" spans="9:16" x14ac:dyDescent="0.35">
      <c r="I104" s="27">
        <v>25</v>
      </c>
      <c r="J104" s="27">
        <f t="shared" si="15"/>
        <v>103.94240319537381</v>
      </c>
    </row>
    <row r="105" spans="9:16" ht="18.5" x14ac:dyDescent="0.4">
      <c r="I105" s="29">
        <v>24</v>
      </c>
      <c r="J105" s="29">
        <f t="shared" si="15"/>
        <v>97.67522608680973</v>
      </c>
    </row>
    <row r="106" spans="9:16" ht="18.5" x14ac:dyDescent="0.4">
      <c r="I106" s="29">
        <v>23</v>
      </c>
      <c r="J106" s="29">
        <f t="shared" si="15"/>
        <v>91.532503211717383</v>
      </c>
    </row>
    <row r="107" spans="9:16" ht="18.5" x14ac:dyDescent="0.4">
      <c r="I107" s="29">
        <v>22</v>
      </c>
      <c r="J107" s="29">
        <f t="shared" si="15"/>
        <v>85.51725274117625</v>
      </c>
    </row>
    <row r="108" spans="9:16" ht="18.5" x14ac:dyDescent="0.4">
      <c r="I108" s="29">
        <v>21</v>
      </c>
      <c r="J108" s="29">
        <f t="shared" si="15"/>
        <v>79.632711845786289</v>
      </c>
    </row>
    <row r="109" spans="9:16" ht="18.5" x14ac:dyDescent="0.4">
      <c r="I109" s="29">
        <v>20</v>
      </c>
      <c r="J109" s="29">
        <f t="shared" si="15"/>
        <v>73.882364224438632</v>
      </c>
    </row>
    <row r="110" spans="9:16" ht="18.5" x14ac:dyDescent="0.4">
      <c r="I110" s="29">
        <v>19</v>
      </c>
      <c r="J110" s="29">
        <f t="shared" si="15"/>
        <v>68.269972710640459</v>
      </c>
    </row>
    <row r="111" spans="9:16" ht="18.5" x14ac:dyDescent="0.4">
      <c r="I111" s="29">
        <v>18</v>
      </c>
      <c r="J111" s="29">
        <f t="shared" si="15"/>
        <v>62.799618224407496</v>
      </c>
    </row>
    <row r="112" spans="9:16" ht="18.5" x14ac:dyDescent="0.4">
      <c r="I112" s="29">
        <v>17</v>
      </c>
      <c r="J112" s="29">
        <f t="shared" si="15"/>
        <v>57.475746746950549</v>
      </c>
    </row>
    <row r="113" spans="9:10" ht="18.5" x14ac:dyDescent="0.4">
      <c r="I113" s="29">
        <v>16</v>
      </c>
      <c r="J113" s="29">
        <f t="shared" si="15"/>
        <v>52.303226570271271</v>
      </c>
    </row>
    <row r="114" spans="9:10" ht="18.5" x14ac:dyDescent="0.4">
      <c r="I114" s="29">
        <v>15</v>
      </c>
      <c r="J114" s="29">
        <f t="shared" si="15"/>
        <v>47.287418896868111</v>
      </c>
    </row>
    <row r="115" spans="9:10" ht="18.5" x14ac:dyDescent="0.4">
      <c r="I115" s="29">
        <v>14</v>
      </c>
      <c r="J115" s="29">
        <f t="shared" si="15"/>
        <v>42.43426606843429</v>
      </c>
    </row>
    <row r="116" spans="9:10" ht="18.5" x14ac:dyDescent="0.4">
      <c r="I116" s="29">
        <v>13</v>
      </c>
      <c r="J116" s="29">
        <f t="shared" si="15"/>
        <v>37.75040350531971</v>
      </c>
    </row>
    <row r="117" spans="9:10" ht="18.5" x14ac:dyDescent="0.4">
      <c r="I117" s="29">
        <v>12</v>
      </c>
      <c r="J117" s="29">
        <f t="shared" si="15"/>
        <v>33.243304213386629</v>
      </c>
    </row>
    <row r="118" spans="9:10" ht="18.5" x14ac:dyDescent="0.4">
      <c r="I118" s="29">
        <v>11</v>
      </c>
      <c r="J118" s="29">
        <f t="shared" si="15"/>
        <v>28.921469121228501</v>
      </c>
    </row>
    <row r="119" spans="9:10" ht="18.5" x14ac:dyDescent="0.4">
      <c r="I119" s="29">
        <v>10</v>
      </c>
      <c r="J119" s="29">
        <f t="shared" si="15"/>
        <v>24.794683766158567</v>
      </c>
    </row>
    <row r="120" spans="9:10" ht="18.5" x14ac:dyDescent="0.4">
      <c r="I120" s="29">
        <v>9</v>
      </c>
      <c r="J120" s="29">
        <f t="shared" si="15"/>
        <v>20.87437431467351</v>
      </c>
    </row>
    <row r="121" spans="9:10" ht="18.5" x14ac:dyDescent="0.4">
      <c r="I121" s="29">
        <v>8</v>
      </c>
      <c r="J121" s="29">
        <f t="shared" si="15"/>
        <v>17.17411844640997</v>
      </c>
    </row>
    <row r="122" spans="9:10" ht="18.5" x14ac:dyDescent="0.4">
      <c r="I122" s="29">
        <v>7</v>
      </c>
      <c r="J122" s="29">
        <f t="shared" si="15"/>
        <v>13.710410005970321</v>
      </c>
    </row>
    <row r="123" spans="9:10" ht="18.5" x14ac:dyDescent="0.4">
      <c r="I123" s="29">
        <v>6</v>
      </c>
      <c r="J123" s="29">
        <f t="shared" si="15"/>
        <v>10.503866523471073</v>
      </c>
    </row>
    <row r="124" spans="9:10" ht="18.5" x14ac:dyDescent="0.4">
      <c r="I124" s="29">
        <v>5</v>
      </c>
      <c r="J124" s="29">
        <f t="shared" si="15"/>
        <v>7.5812760632330587</v>
      </c>
    </row>
    <row r="125" spans="9:10" ht="18.5" x14ac:dyDescent="0.4">
      <c r="I125" s="29">
        <v>4</v>
      </c>
      <c r="J125" s="29">
        <f t="shared" si="15"/>
        <v>4.9794260478652124</v>
      </c>
    </row>
    <row r="126" spans="9:10" ht="18.5" x14ac:dyDescent="0.4">
      <c r="I126" s="29">
        <v>3</v>
      </c>
      <c r="J126" s="29">
        <f t="shared" si="15"/>
        <v>2.7534117133536458</v>
      </c>
    </row>
    <row r="127" spans="9:10" ht="18.5" x14ac:dyDescent="0.4">
      <c r="I127" s="29">
        <v>2</v>
      </c>
      <c r="J127" s="29">
        <f t="shared" si="15"/>
        <v>1</v>
      </c>
    </row>
    <row r="128" spans="9:10" ht="18.5" x14ac:dyDescent="0.4">
      <c r="I128" s="29">
        <v>1</v>
      </c>
      <c r="J128" s="29">
        <f t="shared" si="15"/>
        <v>0</v>
      </c>
    </row>
    <row r="129" spans="9:10" x14ac:dyDescent="0.35">
      <c r="I129" s="8">
        <v>0</v>
      </c>
      <c r="J129" s="8">
        <v>0</v>
      </c>
    </row>
    <row r="130" spans="9:10" x14ac:dyDescent="0.35">
      <c r="I130" s="32"/>
      <c r="J130" s="32"/>
    </row>
    <row r="131" spans="9:10" x14ac:dyDescent="0.35">
      <c r="I131" s="32"/>
      <c r="J131" s="32"/>
    </row>
    <row r="132" spans="9:10" x14ac:dyDescent="0.35">
      <c r="I132" s="32"/>
      <c r="J132" s="32"/>
    </row>
    <row r="133" spans="9:10" x14ac:dyDescent="0.35">
      <c r="I133" s="32"/>
      <c r="J133" s="32"/>
    </row>
    <row r="134" spans="9:10" x14ac:dyDescent="0.35">
      <c r="I134" s="32"/>
      <c r="J134" s="32"/>
    </row>
    <row r="135" spans="9:10" x14ac:dyDescent="0.35">
      <c r="I135" s="32"/>
      <c r="J135" s="32"/>
    </row>
    <row r="136" spans="9:10" x14ac:dyDescent="0.35">
      <c r="I136" s="32"/>
      <c r="J136" s="32"/>
    </row>
    <row r="137" spans="9:10" x14ac:dyDescent="0.35">
      <c r="I137" s="32"/>
      <c r="J137" s="32"/>
    </row>
    <row r="138" spans="9:10" x14ac:dyDescent="0.35">
      <c r="I138" s="32"/>
      <c r="J138" s="32"/>
    </row>
    <row r="139" spans="9:10" x14ac:dyDescent="0.35">
      <c r="I139" s="32"/>
      <c r="J139" s="32"/>
    </row>
    <row r="140" spans="9:10" x14ac:dyDescent="0.35">
      <c r="I140" s="32"/>
      <c r="J140" s="32"/>
    </row>
    <row r="141" spans="9:10" x14ac:dyDescent="0.35">
      <c r="I141" s="32"/>
      <c r="J141" s="32"/>
    </row>
    <row r="142" spans="9:10" x14ac:dyDescent="0.35">
      <c r="I142" s="32"/>
      <c r="J142" s="32"/>
    </row>
    <row r="143" spans="9:10" x14ac:dyDescent="0.35">
      <c r="I143" s="32"/>
      <c r="J143" s="32"/>
    </row>
    <row r="144" spans="9:10" x14ac:dyDescent="0.35">
      <c r="I144" s="32"/>
      <c r="J144" s="32"/>
    </row>
    <row r="145" spans="9:10" x14ac:dyDescent="0.35">
      <c r="I145" s="32"/>
      <c r="J145" s="32"/>
    </row>
    <row r="146" spans="9:10" x14ac:dyDescent="0.35">
      <c r="I146" s="12"/>
    </row>
    <row r="147" spans="9:10" x14ac:dyDescent="0.35">
      <c r="I147" s="12"/>
    </row>
    <row r="148" spans="9:10" x14ac:dyDescent="0.35">
      <c r="I148" s="12"/>
    </row>
    <row r="149" spans="9:10" x14ac:dyDescent="0.35">
      <c r="I149" s="12"/>
    </row>
    <row r="150" spans="9:10" x14ac:dyDescent="0.35">
      <c r="I150" s="12"/>
    </row>
    <row r="151" spans="9:10" x14ac:dyDescent="0.35">
      <c r="I151" s="12"/>
    </row>
    <row r="152" spans="9:10" x14ac:dyDescent="0.35">
      <c r="I152" s="12"/>
    </row>
    <row r="153" spans="9:10" x14ac:dyDescent="0.35">
      <c r="I153" s="12"/>
    </row>
    <row r="154" spans="9:10" x14ac:dyDescent="0.35">
      <c r="I154" s="12"/>
    </row>
    <row r="155" spans="9:10" x14ac:dyDescent="0.35">
      <c r="I155" s="12"/>
    </row>
  </sheetData>
  <sheetProtection algorithmName="SHA-512" hashValue="yZE39XfwAASObxGBJBzaNPQoPTtLPAVv/nPi7t/zQ6p4c0WDDVRSYWfwjJP9n6VQPsrPr7gasYEVBtvY1zvO+Q==" saltValue="955z4QnWMJsSV/W2A6Kbsw==" spinCount="100000" sheet="1" objects="1" scenarios="1"/>
  <mergeCells count="7">
    <mergeCell ref="B5:B14"/>
    <mergeCell ref="F2:S2"/>
    <mergeCell ref="F3:G3"/>
    <mergeCell ref="I3:J3"/>
    <mergeCell ref="L3:M3"/>
    <mergeCell ref="O3:P3"/>
    <mergeCell ref="R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2B07D-2751-4AD2-898D-55B63D81430C}">
  <dimension ref="B1:N147"/>
  <sheetViews>
    <sheetView showGridLines="0" showRowColHeaders="0" zoomScaleNormal="100" workbookViewId="0">
      <selection activeCell="O15" sqref="A1:XFD1048576"/>
    </sheetView>
  </sheetViews>
  <sheetFormatPr defaultRowHeight="17.5" x14ac:dyDescent="0.35"/>
  <cols>
    <col min="1" max="1" width="8.7265625" style="58"/>
    <col min="2" max="2" width="14.6328125" style="33" customWidth="1"/>
    <col min="3" max="3" width="12.7265625" style="33" customWidth="1"/>
    <col min="4" max="4" width="1.6328125" style="33" customWidth="1"/>
    <col min="5" max="5" width="10.6328125" style="33" customWidth="1"/>
    <col min="6" max="6" width="1.6328125" style="33" customWidth="1"/>
    <col min="7" max="7" width="10.6328125" style="33" customWidth="1"/>
    <col min="8" max="8" width="1.6328125" style="33" customWidth="1"/>
    <col min="9" max="9" width="10.6328125" style="33" customWidth="1"/>
    <col min="10" max="10" width="1.6328125" style="33" customWidth="1"/>
    <col min="11" max="11" width="10.6328125" style="33" customWidth="1"/>
    <col min="12" max="12" width="1.6328125" style="33" customWidth="1"/>
    <col min="13" max="13" width="10.6328125" style="33" customWidth="1"/>
    <col min="14" max="14" width="1.6328125" style="58" customWidth="1"/>
    <col min="15" max="16384" width="8.7265625" style="58"/>
  </cols>
  <sheetData>
    <row r="1" spans="2:14" ht="18" thickBot="1" x14ac:dyDescent="0.4"/>
    <row r="2" spans="2:14" ht="19" thickBot="1" x14ac:dyDescent="0.45">
      <c r="E2" s="132" t="s">
        <v>35</v>
      </c>
      <c r="F2" s="133"/>
      <c r="G2" s="133"/>
      <c r="H2" s="133"/>
      <c r="I2" s="133"/>
      <c r="J2" s="133"/>
      <c r="K2" s="133"/>
      <c r="L2" s="133"/>
      <c r="M2" s="134"/>
    </row>
    <row r="3" spans="2:14" ht="18.5" x14ac:dyDescent="0.4">
      <c r="D3" s="3"/>
      <c r="E3" s="59" t="s">
        <v>1</v>
      </c>
      <c r="F3" s="3"/>
      <c r="G3" s="59" t="s">
        <v>2</v>
      </c>
      <c r="H3" s="3"/>
      <c r="I3" s="59" t="s">
        <v>0</v>
      </c>
      <c r="J3" s="3"/>
      <c r="K3" s="59" t="s">
        <v>4</v>
      </c>
      <c r="L3" s="3"/>
      <c r="M3" s="59" t="s">
        <v>3</v>
      </c>
    </row>
    <row r="4" spans="2:14" ht="19" thickBot="1" x14ac:dyDescent="0.45">
      <c r="D4" s="3"/>
      <c r="E4" s="60" t="s">
        <v>5</v>
      </c>
      <c r="F4" s="3"/>
      <c r="G4" s="60" t="s">
        <v>5</v>
      </c>
      <c r="H4" s="3"/>
      <c r="I4" s="60" t="s">
        <v>5</v>
      </c>
      <c r="J4" s="3"/>
      <c r="K4" s="60" t="s">
        <v>5</v>
      </c>
      <c r="L4" s="3"/>
      <c r="M4" s="60" t="s">
        <v>5</v>
      </c>
    </row>
    <row r="5" spans="2:14" ht="18" customHeight="1" thickBot="1" x14ac:dyDescent="0.4">
      <c r="B5" s="121" t="s">
        <v>10</v>
      </c>
      <c r="C5" s="122" t="s">
        <v>11</v>
      </c>
      <c r="D5" s="7"/>
      <c r="E5" s="61"/>
      <c r="F5" s="7"/>
      <c r="G5" s="62"/>
      <c r="H5" s="8"/>
      <c r="I5" s="62"/>
      <c r="J5" s="8"/>
      <c r="K5" s="62"/>
      <c r="L5" s="8"/>
      <c r="M5" s="62"/>
      <c r="N5" s="63"/>
    </row>
    <row r="6" spans="2:14" ht="18" customHeight="1" thickBot="1" x14ac:dyDescent="0.4">
      <c r="B6" s="64" t="s">
        <v>12</v>
      </c>
      <c r="C6" s="65" t="s">
        <v>13</v>
      </c>
      <c r="D6" s="7"/>
      <c r="E6" s="66">
        <v>26</v>
      </c>
      <c r="F6" s="7"/>
      <c r="G6" s="66">
        <v>115</v>
      </c>
      <c r="H6" s="8">
        <v>53</v>
      </c>
      <c r="I6" s="66">
        <v>72</v>
      </c>
      <c r="J6" s="8"/>
      <c r="K6" s="66">
        <v>88</v>
      </c>
      <c r="L6" s="8"/>
      <c r="M6" s="66">
        <v>71</v>
      </c>
      <c r="N6" s="63"/>
    </row>
    <row r="7" spans="2:14" ht="18" thickBot="1" x14ac:dyDescent="0.4">
      <c r="B7" s="67" t="s">
        <v>14</v>
      </c>
      <c r="C7" s="68" t="s">
        <v>15</v>
      </c>
      <c r="D7" s="11"/>
      <c r="E7" s="69">
        <v>24</v>
      </c>
      <c r="F7" s="11"/>
      <c r="G7" s="70">
        <v>107</v>
      </c>
      <c r="H7" s="12"/>
      <c r="I7" s="70">
        <v>67</v>
      </c>
      <c r="J7" s="12"/>
      <c r="K7" s="70">
        <v>83</v>
      </c>
      <c r="L7" s="12"/>
      <c r="M7" s="70">
        <v>66</v>
      </c>
      <c r="N7" s="71"/>
    </row>
    <row r="8" spans="2:14" x14ac:dyDescent="0.35">
      <c r="B8" s="72" t="s">
        <v>16</v>
      </c>
      <c r="C8" s="73" t="s">
        <v>17</v>
      </c>
      <c r="D8" s="11"/>
      <c r="E8" s="74">
        <v>23</v>
      </c>
      <c r="F8" s="11"/>
      <c r="G8" s="75">
        <v>98</v>
      </c>
      <c r="H8" s="12"/>
      <c r="I8" s="75">
        <v>62</v>
      </c>
      <c r="J8" s="12"/>
      <c r="K8" s="75">
        <v>77</v>
      </c>
      <c r="L8" s="12"/>
      <c r="M8" s="75">
        <v>62</v>
      </c>
      <c r="N8" s="71"/>
    </row>
    <row r="9" spans="2:14" ht="18" thickBot="1" x14ac:dyDescent="0.4">
      <c r="B9" s="76" t="s">
        <v>18</v>
      </c>
      <c r="C9" s="77" t="s">
        <v>19</v>
      </c>
      <c r="D9" s="11"/>
      <c r="E9" s="78">
        <v>22</v>
      </c>
      <c r="F9" s="11"/>
      <c r="G9" s="79">
        <v>90</v>
      </c>
      <c r="H9" s="12"/>
      <c r="I9" s="79">
        <v>58</v>
      </c>
      <c r="J9" s="12"/>
      <c r="K9" s="79">
        <v>71</v>
      </c>
      <c r="L9" s="12"/>
      <c r="M9" s="79">
        <v>57</v>
      </c>
      <c r="N9" s="71"/>
    </row>
    <row r="10" spans="2:14" x14ac:dyDescent="0.35">
      <c r="B10" s="80" t="s">
        <v>20</v>
      </c>
      <c r="C10" s="81" t="s">
        <v>21</v>
      </c>
      <c r="D10" s="11"/>
      <c r="E10" s="82">
        <v>20</v>
      </c>
      <c r="F10" s="11"/>
      <c r="G10" s="83">
        <v>81</v>
      </c>
      <c r="H10" s="12"/>
      <c r="I10" s="83">
        <v>53</v>
      </c>
      <c r="J10" s="12"/>
      <c r="K10" s="83">
        <v>64</v>
      </c>
      <c r="L10" s="12"/>
      <c r="M10" s="83">
        <v>52</v>
      </c>
      <c r="N10" s="71"/>
    </row>
    <row r="11" spans="2:14" ht="18" thickBot="1" x14ac:dyDescent="0.4">
      <c r="B11" s="84" t="s">
        <v>22</v>
      </c>
      <c r="C11" s="85" t="s">
        <v>23</v>
      </c>
      <c r="D11" s="11"/>
      <c r="E11" s="86">
        <v>19</v>
      </c>
      <c r="F11" s="11"/>
      <c r="G11" s="87">
        <v>72</v>
      </c>
      <c r="H11" s="12"/>
      <c r="I11" s="87">
        <v>47</v>
      </c>
      <c r="J11" s="12"/>
      <c r="K11" s="87">
        <v>57</v>
      </c>
      <c r="L11" s="12"/>
      <c r="M11" s="87">
        <v>47</v>
      </c>
      <c r="N11" s="71"/>
    </row>
    <row r="12" spans="2:14" x14ac:dyDescent="0.35">
      <c r="B12" s="88" t="s">
        <v>24</v>
      </c>
      <c r="C12" s="89" t="s">
        <v>25</v>
      </c>
      <c r="D12" s="11"/>
      <c r="E12" s="90">
        <v>17</v>
      </c>
      <c r="F12" s="11"/>
      <c r="G12" s="91">
        <v>62</v>
      </c>
      <c r="H12" s="12"/>
      <c r="I12" s="91">
        <v>41</v>
      </c>
      <c r="J12" s="12"/>
      <c r="K12" s="91">
        <v>50</v>
      </c>
      <c r="L12" s="12"/>
      <c r="M12" s="91">
        <v>41</v>
      </c>
      <c r="N12" s="71"/>
    </row>
    <row r="13" spans="2:14" ht="18" thickBot="1" x14ac:dyDescent="0.4">
      <c r="B13" s="92" t="s">
        <v>26</v>
      </c>
      <c r="C13" s="93" t="s">
        <v>27</v>
      </c>
      <c r="D13" s="11"/>
      <c r="E13" s="94">
        <v>15</v>
      </c>
      <c r="F13" s="11"/>
      <c r="G13" s="95">
        <v>51</v>
      </c>
      <c r="H13" s="12"/>
      <c r="I13" s="95">
        <v>35</v>
      </c>
      <c r="J13" s="12"/>
      <c r="K13" s="95">
        <v>41</v>
      </c>
      <c r="L13" s="12"/>
      <c r="M13" s="95">
        <v>34</v>
      </c>
      <c r="N13" s="71"/>
    </row>
    <row r="14" spans="2:14" x14ac:dyDescent="0.35">
      <c r="B14" s="96" t="s">
        <v>28</v>
      </c>
      <c r="C14" s="97" t="s">
        <v>29</v>
      </c>
      <c r="D14" s="11"/>
      <c r="E14" s="98">
        <v>13</v>
      </c>
      <c r="F14" s="11"/>
      <c r="G14" s="99">
        <v>39</v>
      </c>
      <c r="H14" s="12"/>
      <c r="I14" s="100">
        <v>27</v>
      </c>
      <c r="J14" s="12"/>
      <c r="K14" s="100">
        <v>32</v>
      </c>
      <c r="L14" s="12"/>
      <c r="M14" s="99">
        <v>27</v>
      </c>
      <c r="N14" s="71"/>
    </row>
    <row r="15" spans="2:14" ht="18" thickBot="1" x14ac:dyDescent="0.4">
      <c r="B15" s="101" t="s">
        <v>30</v>
      </c>
      <c r="C15" s="102" t="s">
        <v>31</v>
      </c>
      <c r="D15" s="11"/>
      <c r="E15" s="103">
        <v>10</v>
      </c>
      <c r="F15" s="11"/>
      <c r="G15" s="104">
        <v>25</v>
      </c>
      <c r="H15" s="12"/>
      <c r="I15" s="104">
        <v>18</v>
      </c>
      <c r="J15" s="12"/>
      <c r="K15" s="104">
        <v>21</v>
      </c>
      <c r="L15" s="12"/>
      <c r="M15" s="104">
        <v>18</v>
      </c>
      <c r="N15" s="71"/>
    </row>
    <row r="16" spans="2:14" ht="18.5" x14ac:dyDescent="0.4">
      <c r="B16" s="105" t="s">
        <v>32</v>
      </c>
      <c r="C16" s="106" t="s">
        <v>33</v>
      </c>
      <c r="D16" s="11"/>
      <c r="E16" s="107">
        <v>1</v>
      </c>
      <c r="F16" s="11"/>
      <c r="G16" s="108">
        <v>1</v>
      </c>
      <c r="H16" s="12"/>
      <c r="I16" s="109">
        <v>1</v>
      </c>
      <c r="J16" s="12"/>
      <c r="K16" s="110">
        <v>1</v>
      </c>
      <c r="L16" s="12"/>
      <c r="M16" s="111">
        <v>1</v>
      </c>
      <c r="N16" s="71"/>
    </row>
    <row r="17" spans="2:14" ht="18" thickBot="1" x14ac:dyDescent="0.4">
      <c r="B17" s="112" t="s">
        <v>34</v>
      </c>
      <c r="C17" s="113">
        <v>0</v>
      </c>
      <c r="D17" s="11"/>
      <c r="E17" s="114">
        <v>0</v>
      </c>
      <c r="F17" s="11"/>
      <c r="G17" s="115">
        <v>0</v>
      </c>
      <c r="H17" s="12"/>
      <c r="I17" s="116">
        <v>0</v>
      </c>
      <c r="J17" s="12"/>
      <c r="K17" s="117">
        <v>0</v>
      </c>
      <c r="L17" s="12"/>
      <c r="M17" s="118">
        <v>0</v>
      </c>
      <c r="N17" s="71"/>
    </row>
    <row r="18" spans="2:14" x14ac:dyDescent="0.35">
      <c r="D18" s="11"/>
      <c r="E18" s="31">
        <v>0</v>
      </c>
      <c r="F18" s="11"/>
      <c r="G18" s="8"/>
      <c r="H18" s="12"/>
      <c r="I18" s="32"/>
      <c r="J18" s="12"/>
      <c r="K18" s="32"/>
      <c r="L18" s="12"/>
      <c r="M18" s="32"/>
      <c r="N18" s="71"/>
    </row>
    <row r="19" spans="2:14" x14ac:dyDescent="0.35">
      <c r="D19" s="11"/>
      <c r="E19" s="31"/>
      <c r="F19" s="11"/>
      <c r="G19" s="32"/>
      <c r="H19" s="12"/>
      <c r="I19" s="32"/>
      <c r="J19" s="12"/>
      <c r="K19" s="32"/>
      <c r="L19" s="12"/>
      <c r="M19" s="32"/>
      <c r="N19" s="71"/>
    </row>
    <row r="20" spans="2:14" x14ac:dyDescent="0.35">
      <c r="D20" s="11"/>
      <c r="E20" s="31"/>
      <c r="F20" s="11"/>
      <c r="G20" s="32"/>
      <c r="H20" s="12"/>
      <c r="I20" s="32"/>
      <c r="J20" s="12"/>
      <c r="K20" s="32"/>
      <c r="L20" s="12"/>
      <c r="M20" s="32"/>
      <c r="N20" s="71"/>
    </row>
    <row r="21" spans="2:14" x14ac:dyDescent="0.35">
      <c r="D21" s="11"/>
      <c r="E21" s="31"/>
      <c r="F21" s="11"/>
      <c r="G21" s="32"/>
      <c r="H21" s="12"/>
      <c r="I21" s="32"/>
      <c r="J21" s="12"/>
      <c r="K21" s="32"/>
      <c r="L21" s="12"/>
      <c r="M21" s="32"/>
      <c r="N21" s="71"/>
    </row>
    <row r="22" spans="2:14" x14ac:dyDescent="0.35">
      <c r="D22" s="11"/>
      <c r="E22" s="31"/>
      <c r="F22" s="11"/>
      <c r="G22" s="32"/>
      <c r="H22" s="12"/>
      <c r="I22" s="32"/>
      <c r="J22" s="12"/>
      <c r="K22" s="32"/>
      <c r="L22" s="12"/>
      <c r="M22" s="32"/>
      <c r="N22" s="71"/>
    </row>
    <row r="23" spans="2:14" x14ac:dyDescent="0.35">
      <c r="D23" s="11"/>
      <c r="E23" s="31"/>
      <c r="F23" s="11"/>
      <c r="G23" s="32"/>
      <c r="H23" s="12"/>
      <c r="I23" s="32"/>
      <c r="J23" s="12"/>
      <c r="K23" s="32"/>
      <c r="L23" s="12"/>
      <c r="M23" s="32"/>
      <c r="N23" s="71"/>
    </row>
    <row r="24" spans="2:14" x14ac:dyDescent="0.35">
      <c r="D24" s="11"/>
      <c r="E24" s="31"/>
      <c r="F24" s="11"/>
      <c r="G24" s="32"/>
      <c r="H24" s="12"/>
      <c r="I24" s="32"/>
      <c r="J24" s="12"/>
      <c r="K24" s="32"/>
      <c r="L24" s="12"/>
      <c r="M24" s="32"/>
      <c r="N24" s="71"/>
    </row>
    <row r="25" spans="2:14" x14ac:dyDescent="0.35">
      <c r="D25" s="11"/>
      <c r="E25" s="31"/>
      <c r="F25" s="11"/>
      <c r="G25" s="32"/>
      <c r="H25" s="12"/>
      <c r="I25" s="32"/>
      <c r="J25" s="12"/>
      <c r="K25" s="32"/>
      <c r="L25" s="12"/>
      <c r="M25" s="32"/>
      <c r="N25" s="71"/>
    </row>
    <row r="26" spans="2:14" x14ac:dyDescent="0.35">
      <c r="D26" s="11"/>
      <c r="E26" s="31"/>
      <c r="F26" s="11"/>
      <c r="G26" s="32"/>
      <c r="H26" s="12"/>
      <c r="I26" s="32"/>
      <c r="J26" s="12"/>
      <c r="K26" s="32"/>
      <c r="L26" s="12"/>
      <c r="M26" s="32"/>
      <c r="N26" s="71"/>
    </row>
    <row r="27" spans="2:14" x14ac:dyDescent="0.35">
      <c r="D27" s="11"/>
      <c r="E27" s="31"/>
      <c r="F27" s="11"/>
      <c r="G27" s="32"/>
      <c r="H27" s="12"/>
      <c r="I27" s="32"/>
      <c r="J27" s="12"/>
      <c r="K27" s="32"/>
      <c r="L27" s="12"/>
      <c r="M27" s="32"/>
      <c r="N27" s="71"/>
    </row>
    <row r="28" spans="2:14" x14ac:dyDescent="0.35">
      <c r="D28" s="11"/>
      <c r="E28" s="31"/>
      <c r="F28" s="11"/>
      <c r="G28" s="32"/>
      <c r="H28" s="12"/>
      <c r="I28" s="32"/>
      <c r="J28" s="12"/>
      <c r="K28" s="32"/>
      <c r="L28" s="12"/>
      <c r="M28" s="32"/>
      <c r="N28" s="71"/>
    </row>
    <row r="29" spans="2:14" x14ac:dyDescent="0.35">
      <c r="D29" s="11"/>
      <c r="E29" s="31"/>
      <c r="F29" s="11"/>
      <c r="G29" s="32"/>
      <c r="H29" s="12"/>
      <c r="I29" s="32"/>
      <c r="J29" s="12"/>
      <c r="K29" s="32"/>
      <c r="L29" s="12"/>
      <c r="M29" s="32"/>
      <c r="N29" s="71"/>
    </row>
    <row r="30" spans="2:14" x14ac:dyDescent="0.35">
      <c r="D30" s="11"/>
      <c r="E30" s="31"/>
      <c r="F30" s="11"/>
      <c r="G30" s="12"/>
      <c r="H30" s="12"/>
      <c r="I30" s="32"/>
      <c r="J30" s="12"/>
      <c r="K30" s="32"/>
      <c r="L30" s="12"/>
      <c r="M30" s="32"/>
      <c r="N30" s="71"/>
    </row>
    <row r="31" spans="2:14" x14ac:dyDescent="0.35">
      <c r="D31" s="11"/>
      <c r="E31" s="31"/>
      <c r="F31" s="11"/>
      <c r="G31" s="12"/>
      <c r="H31" s="12"/>
      <c r="I31" s="32"/>
      <c r="J31" s="12"/>
      <c r="K31" s="32"/>
      <c r="L31" s="12"/>
      <c r="M31" s="32"/>
      <c r="N31" s="71"/>
    </row>
    <row r="32" spans="2:14" x14ac:dyDescent="0.35">
      <c r="D32" s="11"/>
      <c r="F32" s="11"/>
      <c r="G32" s="12"/>
      <c r="H32" s="12"/>
      <c r="I32" s="32"/>
      <c r="J32" s="12"/>
      <c r="K32" s="32"/>
      <c r="L32" s="12"/>
      <c r="M32" s="32"/>
      <c r="N32" s="71"/>
    </row>
    <row r="33" spans="4:14" x14ac:dyDescent="0.35">
      <c r="D33" s="11"/>
      <c r="F33" s="11"/>
      <c r="G33" s="12"/>
      <c r="H33" s="12"/>
      <c r="I33" s="32"/>
      <c r="J33" s="12"/>
      <c r="K33" s="32"/>
      <c r="L33" s="12"/>
      <c r="M33" s="32"/>
      <c r="N33" s="71"/>
    </row>
    <row r="34" spans="4:14" x14ac:dyDescent="0.35">
      <c r="D34" s="11"/>
      <c r="F34" s="11"/>
      <c r="G34" s="12"/>
      <c r="H34" s="12"/>
      <c r="I34" s="32"/>
      <c r="J34" s="12"/>
      <c r="K34" s="32"/>
      <c r="L34" s="12"/>
      <c r="M34" s="32"/>
      <c r="N34" s="71"/>
    </row>
    <row r="35" spans="4:14" x14ac:dyDescent="0.35">
      <c r="D35" s="11"/>
      <c r="F35" s="11"/>
      <c r="G35" s="12"/>
      <c r="H35" s="12"/>
      <c r="I35" s="32"/>
      <c r="J35" s="12"/>
      <c r="K35" s="32"/>
      <c r="L35" s="12"/>
      <c r="M35" s="12"/>
      <c r="N35" s="71"/>
    </row>
    <row r="36" spans="4:14" x14ac:dyDescent="0.35">
      <c r="D36" s="11"/>
      <c r="F36" s="11"/>
      <c r="G36" s="12"/>
      <c r="H36" s="12"/>
      <c r="J36" s="12"/>
      <c r="K36" s="32"/>
      <c r="L36" s="12"/>
      <c r="N36" s="71"/>
    </row>
    <row r="37" spans="4:14" x14ac:dyDescent="0.35">
      <c r="D37" s="11"/>
      <c r="F37" s="11"/>
      <c r="G37" s="12"/>
      <c r="H37" s="12"/>
      <c r="J37" s="12"/>
      <c r="K37" s="32"/>
      <c r="L37" s="12"/>
      <c r="N37" s="71"/>
    </row>
    <row r="38" spans="4:14" x14ac:dyDescent="0.35">
      <c r="D38" s="11"/>
      <c r="F38" s="11"/>
      <c r="G38" s="12"/>
      <c r="H38" s="12"/>
      <c r="J38" s="12"/>
      <c r="K38" s="32"/>
      <c r="L38" s="12"/>
      <c r="N38" s="71"/>
    </row>
    <row r="39" spans="4:14" x14ac:dyDescent="0.35">
      <c r="D39" s="11"/>
      <c r="F39" s="11"/>
      <c r="G39" s="12"/>
      <c r="H39" s="12"/>
      <c r="J39" s="12"/>
      <c r="K39" s="32"/>
      <c r="L39" s="12"/>
      <c r="N39" s="71"/>
    </row>
    <row r="40" spans="4:14" x14ac:dyDescent="0.35">
      <c r="D40" s="11"/>
      <c r="F40" s="11"/>
      <c r="H40" s="12"/>
      <c r="J40" s="12"/>
      <c r="K40" s="32"/>
      <c r="L40" s="12"/>
      <c r="N40" s="71"/>
    </row>
    <row r="41" spans="4:14" x14ac:dyDescent="0.35">
      <c r="D41" s="11"/>
      <c r="F41" s="11"/>
      <c r="H41" s="12"/>
      <c r="J41" s="12"/>
      <c r="L41" s="12"/>
      <c r="N41" s="71"/>
    </row>
    <row r="42" spans="4:14" x14ac:dyDescent="0.35">
      <c r="D42" s="12"/>
      <c r="F42" s="12"/>
      <c r="H42" s="12"/>
      <c r="J42" s="12"/>
      <c r="L42" s="12"/>
      <c r="N42" s="71"/>
    </row>
    <row r="47" spans="4:14" ht="18.5" x14ac:dyDescent="0.4">
      <c r="H47" s="3"/>
    </row>
    <row r="48" spans="4:14" ht="18.5" x14ac:dyDescent="0.4">
      <c r="H48" s="3"/>
    </row>
    <row r="49" spans="8:8" ht="18.5" x14ac:dyDescent="0.4">
      <c r="H49" s="3"/>
    </row>
    <row r="50" spans="8:8" ht="18.5" x14ac:dyDescent="0.4">
      <c r="H50" s="3"/>
    </row>
    <row r="51" spans="8:8" ht="18.5" x14ac:dyDescent="0.4">
      <c r="H51" s="3"/>
    </row>
    <row r="52" spans="8:8" ht="18.5" x14ac:dyDescent="0.4">
      <c r="H52" s="3"/>
    </row>
    <row r="53" spans="8:8" ht="18.5" x14ac:dyDescent="0.4">
      <c r="H53" s="3"/>
    </row>
    <row r="54" spans="8:8" ht="18.5" x14ac:dyDescent="0.4">
      <c r="H54" s="3"/>
    </row>
    <row r="55" spans="8:8" ht="18.5" x14ac:dyDescent="0.4">
      <c r="H55" s="3"/>
    </row>
    <row r="56" spans="8:8" ht="18.5" x14ac:dyDescent="0.4">
      <c r="H56" s="3"/>
    </row>
    <row r="57" spans="8:8" ht="18.5" x14ac:dyDescent="0.4">
      <c r="H57" s="3"/>
    </row>
    <row r="58" spans="8:8" ht="18.5" x14ac:dyDescent="0.4">
      <c r="H58" s="3"/>
    </row>
    <row r="59" spans="8:8" ht="18.5" x14ac:dyDescent="0.4">
      <c r="H59" s="3"/>
    </row>
    <row r="60" spans="8:8" ht="18.5" x14ac:dyDescent="0.4">
      <c r="H60" s="3"/>
    </row>
    <row r="61" spans="8:8" ht="18.5" x14ac:dyDescent="0.4">
      <c r="H61" s="3"/>
    </row>
    <row r="62" spans="8:8" ht="18.5" x14ac:dyDescent="0.4">
      <c r="H62" s="3"/>
    </row>
    <row r="89" spans="2:13" s="119" customFormat="1" x14ac:dyDescent="0.35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3" s="119" customFormat="1" x14ac:dyDescent="0.3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3" s="119" customFormat="1" x14ac:dyDescent="0.3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13" s="119" customFormat="1" x14ac:dyDescent="0.3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 s="119" customFormat="1" x14ac:dyDescent="0.35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2:13" s="119" customFormat="1" x14ac:dyDescent="0.35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2:13" s="119" customFormat="1" x14ac:dyDescent="0.3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2:13" s="119" customFormat="1" x14ac:dyDescent="0.35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 s="119" customFormat="1" x14ac:dyDescent="0.35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 s="119" customFormat="1" x14ac:dyDescent="0.35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 s="119" customFormat="1" x14ac:dyDescent="0.35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 s="119" customFormat="1" x14ac:dyDescent="0.35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 s="119" customFormat="1" ht="18.5" x14ac:dyDescent="0.4">
      <c r="B101" s="33"/>
      <c r="C101" s="33"/>
      <c r="D101" s="120"/>
      <c r="E101" s="33"/>
      <c r="F101" s="120"/>
      <c r="G101" s="33"/>
      <c r="H101" s="33"/>
      <c r="I101" s="33"/>
      <c r="J101" s="33"/>
      <c r="K101" s="33"/>
      <c r="L101" s="33"/>
      <c r="M101" s="33"/>
    </row>
    <row r="102" spans="2:13" s="119" customFormat="1" ht="18.5" x14ac:dyDescent="0.4">
      <c r="B102" s="33"/>
      <c r="C102" s="33"/>
      <c r="D102" s="120"/>
      <c r="E102" s="33"/>
      <c r="F102" s="120"/>
      <c r="G102" s="33"/>
      <c r="H102" s="33"/>
      <c r="I102" s="33"/>
      <c r="J102" s="33"/>
      <c r="K102" s="33"/>
      <c r="L102" s="33"/>
      <c r="M102" s="33"/>
    </row>
    <row r="103" spans="2:13" s="119" customFormat="1" ht="18.5" x14ac:dyDescent="0.4">
      <c r="B103" s="33"/>
      <c r="C103" s="33"/>
      <c r="D103" s="120"/>
      <c r="E103" s="33"/>
      <c r="F103" s="120"/>
      <c r="G103" s="33"/>
      <c r="H103" s="33"/>
      <c r="I103" s="33"/>
      <c r="J103" s="33"/>
      <c r="K103" s="33"/>
      <c r="L103" s="33"/>
      <c r="M103" s="33"/>
    </row>
    <row r="104" spans="2:13" s="119" customFormat="1" ht="18.5" x14ac:dyDescent="0.4">
      <c r="B104" s="33"/>
      <c r="C104" s="33"/>
      <c r="D104" s="120"/>
      <c r="E104" s="33"/>
      <c r="F104" s="120"/>
      <c r="G104" s="33"/>
      <c r="H104" s="33"/>
      <c r="I104" s="33"/>
      <c r="J104" s="33"/>
      <c r="K104" s="33"/>
      <c r="L104" s="33"/>
      <c r="M104" s="33"/>
    </row>
    <row r="105" spans="2:13" s="119" customFormat="1" ht="18.5" x14ac:dyDescent="0.4">
      <c r="B105" s="33"/>
      <c r="C105" s="33"/>
      <c r="D105" s="120"/>
      <c r="E105" s="33"/>
      <c r="F105" s="120"/>
      <c r="G105" s="33"/>
      <c r="H105" s="33"/>
      <c r="I105" s="33"/>
      <c r="J105" s="33"/>
      <c r="K105" s="33"/>
      <c r="L105" s="33"/>
      <c r="M105" s="33"/>
    </row>
    <row r="106" spans="2:13" s="119" customFormat="1" ht="18.5" x14ac:dyDescent="0.4">
      <c r="B106" s="33"/>
      <c r="C106" s="33"/>
      <c r="D106" s="120"/>
      <c r="E106" s="33"/>
      <c r="F106" s="120"/>
      <c r="G106" s="33"/>
      <c r="H106" s="33"/>
      <c r="I106" s="33"/>
      <c r="J106" s="33"/>
      <c r="K106" s="33"/>
      <c r="L106" s="33"/>
      <c r="M106" s="33"/>
    </row>
    <row r="107" spans="2:13" s="119" customFormat="1" ht="18.5" x14ac:dyDescent="0.4">
      <c r="B107" s="33"/>
      <c r="C107" s="33"/>
      <c r="D107" s="120"/>
      <c r="E107" s="33"/>
      <c r="F107" s="120"/>
      <c r="G107" s="33"/>
      <c r="H107" s="33"/>
      <c r="I107" s="33"/>
      <c r="J107" s="33"/>
      <c r="K107" s="33"/>
      <c r="L107" s="33"/>
      <c r="M107" s="33"/>
    </row>
    <row r="108" spans="2:13" s="119" customFormat="1" ht="18.5" x14ac:dyDescent="0.4">
      <c r="B108" s="33"/>
      <c r="C108" s="33"/>
      <c r="D108" s="120"/>
      <c r="E108" s="33"/>
      <c r="F108" s="120"/>
      <c r="G108" s="33"/>
      <c r="H108" s="33"/>
      <c r="I108" s="33"/>
      <c r="J108" s="33"/>
      <c r="K108" s="33"/>
      <c r="L108" s="33"/>
      <c r="M108" s="33"/>
    </row>
    <row r="109" spans="2:13" s="119" customFormat="1" ht="18.5" x14ac:dyDescent="0.4">
      <c r="B109" s="33"/>
      <c r="C109" s="33"/>
      <c r="D109" s="120"/>
      <c r="E109" s="33"/>
      <c r="F109" s="120"/>
      <c r="G109" s="33"/>
      <c r="H109" s="33"/>
      <c r="I109" s="33"/>
      <c r="J109" s="33"/>
      <c r="K109" s="33"/>
      <c r="L109" s="33"/>
      <c r="M109" s="33"/>
    </row>
    <row r="110" spans="2:13" s="119" customFormat="1" ht="18.5" x14ac:dyDescent="0.4">
      <c r="B110" s="33"/>
      <c r="C110" s="33"/>
      <c r="D110" s="120"/>
      <c r="E110" s="33"/>
      <c r="F110" s="120"/>
      <c r="G110" s="33"/>
      <c r="H110" s="33"/>
      <c r="I110" s="33"/>
      <c r="J110" s="33"/>
      <c r="K110" s="33"/>
      <c r="L110" s="33"/>
      <c r="M110" s="33"/>
    </row>
    <row r="111" spans="2:13" s="119" customFormat="1" ht="18.5" x14ac:dyDescent="0.4">
      <c r="B111" s="33"/>
      <c r="C111" s="33"/>
      <c r="D111" s="120"/>
      <c r="E111" s="33"/>
      <c r="F111" s="120"/>
      <c r="G111" s="33"/>
      <c r="H111" s="33"/>
      <c r="I111" s="33"/>
      <c r="J111" s="33"/>
      <c r="K111" s="33"/>
      <c r="L111" s="33"/>
      <c r="M111" s="33"/>
    </row>
    <row r="112" spans="2:13" s="119" customFormat="1" ht="18.5" x14ac:dyDescent="0.4">
      <c r="B112" s="33"/>
      <c r="C112" s="33"/>
      <c r="D112" s="120"/>
      <c r="E112" s="33"/>
      <c r="F112" s="120"/>
      <c r="G112" s="33"/>
      <c r="H112" s="33"/>
      <c r="I112" s="33"/>
      <c r="J112" s="33"/>
      <c r="K112" s="33"/>
      <c r="L112" s="33"/>
      <c r="M112" s="33"/>
    </row>
    <row r="113" spans="2:13" s="119" customFormat="1" ht="18.5" x14ac:dyDescent="0.4">
      <c r="B113" s="33"/>
      <c r="C113" s="33"/>
      <c r="D113" s="120"/>
      <c r="E113" s="33"/>
      <c r="F113" s="120"/>
      <c r="G113" s="33"/>
      <c r="H113" s="33"/>
      <c r="I113" s="33"/>
      <c r="J113" s="33"/>
      <c r="K113" s="33"/>
      <c r="L113" s="33"/>
      <c r="M113" s="33"/>
    </row>
    <row r="114" spans="2:13" s="119" customFormat="1" ht="18.5" x14ac:dyDescent="0.4">
      <c r="B114" s="33"/>
      <c r="C114" s="33"/>
      <c r="D114" s="120"/>
      <c r="E114" s="33"/>
      <c r="F114" s="120"/>
      <c r="G114" s="33"/>
      <c r="H114" s="33"/>
      <c r="I114" s="33"/>
      <c r="J114" s="33"/>
      <c r="K114" s="33"/>
      <c r="L114" s="33"/>
      <c r="M114" s="33"/>
    </row>
    <row r="115" spans="2:13" s="119" customFormat="1" ht="18.5" x14ac:dyDescent="0.4">
      <c r="B115" s="33"/>
      <c r="C115" s="33"/>
      <c r="D115" s="120"/>
      <c r="E115" s="33"/>
      <c r="F115" s="120"/>
      <c r="G115" s="33"/>
      <c r="H115" s="33"/>
      <c r="I115" s="33"/>
      <c r="J115" s="33"/>
      <c r="K115" s="33"/>
      <c r="L115" s="33"/>
      <c r="M115" s="33"/>
    </row>
    <row r="116" spans="2:13" s="119" customFormat="1" ht="18.5" x14ac:dyDescent="0.4">
      <c r="B116" s="33"/>
      <c r="C116" s="33"/>
      <c r="D116" s="120"/>
      <c r="E116" s="33"/>
      <c r="F116" s="120"/>
      <c r="G116" s="33"/>
      <c r="H116" s="33"/>
      <c r="I116" s="33"/>
      <c r="J116" s="33"/>
      <c r="K116" s="33"/>
      <c r="L116" s="33"/>
      <c r="M116" s="33"/>
    </row>
    <row r="117" spans="2:13" s="119" customFormat="1" ht="18.5" x14ac:dyDescent="0.4">
      <c r="B117" s="33"/>
      <c r="C117" s="33"/>
      <c r="D117" s="120"/>
      <c r="E117" s="33"/>
      <c r="F117" s="120"/>
      <c r="G117" s="33"/>
      <c r="H117" s="33"/>
      <c r="I117" s="33"/>
      <c r="J117" s="33"/>
      <c r="K117" s="33"/>
      <c r="L117" s="33"/>
      <c r="M117" s="33"/>
    </row>
    <row r="118" spans="2:13" s="119" customFormat="1" ht="18.5" x14ac:dyDescent="0.4">
      <c r="B118" s="33"/>
      <c r="C118" s="33"/>
      <c r="D118" s="120"/>
      <c r="E118" s="33"/>
      <c r="F118" s="120"/>
      <c r="G118" s="33"/>
      <c r="H118" s="33"/>
      <c r="I118" s="33"/>
      <c r="J118" s="33"/>
      <c r="K118" s="33"/>
      <c r="L118" s="33"/>
      <c r="M118" s="33"/>
    </row>
    <row r="119" spans="2:13" s="119" customFormat="1" ht="18.5" x14ac:dyDescent="0.4">
      <c r="B119" s="33"/>
      <c r="C119" s="33"/>
      <c r="D119" s="120"/>
      <c r="E119" s="33"/>
      <c r="F119" s="120"/>
      <c r="G119" s="33"/>
      <c r="H119" s="33"/>
      <c r="I119" s="33"/>
      <c r="J119" s="33"/>
      <c r="K119" s="33"/>
      <c r="L119" s="33"/>
      <c r="M119" s="33"/>
    </row>
    <row r="120" spans="2:13" s="119" customFormat="1" ht="18.5" x14ac:dyDescent="0.4">
      <c r="B120" s="33"/>
      <c r="C120" s="33"/>
      <c r="D120" s="120"/>
      <c r="E120" s="33"/>
      <c r="F120" s="120"/>
      <c r="G120" s="33"/>
      <c r="H120" s="33"/>
      <c r="I120" s="33"/>
      <c r="J120" s="33"/>
      <c r="K120" s="33"/>
      <c r="L120" s="33"/>
      <c r="M120" s="33"/>
    </row>
    <row r="121" spans="2:13" s="119" customFormat="1" ht="18.5" x14ac:dyDescent="0.4">
      <c r="B121" s="33"/>
      <c r="C121" s="33"/>
      <c r="D121" s="120"/>
      <c r="E121" s="33"/>
      <c r="F121" s="120"/>
      <c r="G121" s="33"/>
      <c r="H121" s="33"/>
      <c r="I121" s="33"/>
      <c r="J121" s="33"/>
      <c r="K121" s="33"/>
      <c r="L121" s="33"/>
      <c r="M121" s="33"/>
    </row>
    <row r="122" spans="2:13" s="119" customFormat="1" ht="18.5" x14ac:dyDescent="0.4">
      <c r="B122" s="33"/>
      <c r="C122" s="33"/>
      <c r="D122" s="120"/>
      <c r="E122" s="33"/>
      <c r="F122" s="120"/>
      <c r="G122" s="33"/>
      <c r="H122" s="33"/>
      <c r="I122" s="33"/>
      <c r="J122" s="33"/>
      <c r="K122" s="33"/>
      <c r="L122" s="33"/>
      <c r="M122" s="33"/>
    </row>
    <row r="123" spans="2:13" s="119" customFormat="1" ht="18.5" x14ac:dyDescent="0.4">
      <c r="B123" s="33"/>
      <c r="C123" s="33"/>
      <c r="D123" s="120"/>
      <c r="E123" s="33"/>
      <c r="F123" s="120"/>
      <c r="G123" s="33"/>
      <c r="H123" s="33"/>
      <c r="I123" s="33"/>
      <c r="J123" s="33"/>
      <c r="K123" s="33"/>
      <c r="L123" s="33"/>
      <c r="M123" s="33"/>
    </row>
    <row r="124" spans="2:13" s="119" customFormat="1" ht="18.5" x14ac:dyDescent="0.4">
      <c r="B124" s="33"/>
      <c r="C124" s="33"/>
      <c r="D124" s="120"/>
      <c r="E124" s="33"/>
      <c r="F124" s="120"/>
      <c r="G124" s="33"/>
      <c r="H124" s="33"/>
      <c r="I124" s="33"/>
      <c r="J124" s="33"/>
      <c r="K124" s="33"/>
      <c r="L124" s="33"/>
      <c r="M124" s="33"/>
    </row>
    <row r="125" spans="2:13" s="119" customFormat="1" ht="18.5" x14ac:dyDescent="0.4">
      <c r="B125" s="33"/>
      <c r="C125" s="33"/>
      <c r="D125" s="120"/>
      <c r="E125" s="33"/>
      <c r="F125" s="120"/>
      <c r="G125" s="33"/>
      <c r="H125" s="33"/>
      <c r="I125" s="33"/>
      <c r="J125" s="33"/>
      <c r="K125" s="33"/>
      <c r="L125" s="33"/>
      <c r="M125" s="33"/>
    </row>
    <row r="126" spans="2:13" s="119" customFormat="1" x14ac:dyDescent="0.35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2:13" s="119" customFormat="1" x14ac:dyDescent="0.35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2:13" s="119" customFormat="1" x14ac:dyDescent="0.35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2:13" s="119" customFormat="1" x14ac:dyDescent="0.35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2:13" s="119" customFormat="1" x14ac:dyDescent="0.35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2:13" s="119" customFormat="1" x14ac:dyDescent="0.35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2:13" s="119" customFormat="1" x14ac:dyDescent="0.35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2:13" s="119" customFormat="1" x14ac:dyDescent="0.35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2:13" s="119" customFormat="1" x14ac:dyDescent="0.35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2:13" s="119" customFormat="1" x14ac:dyDescent="0.3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2:13" s="119" customFormat="1" x14ac:dyDescent="0.35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2:13" s="119" customFormat="1" x14ac:dyDescent="0.35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2:13" s="119" customFormat="1" x14ac:dyDescent="0.35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2:13" s="119" customFormat="1" x14ac:dyDescent="0.35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2:13" s="119" customFormat="1" x14ac:dyDescent="0.35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2:13" s="119" customFormat="1" x14ac:dyDescent="0.35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2:13" s="119" customFormat="1" x14ac:dyDescent="0.3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2:13" s="119" customFormat="1" x14ac:dyDescent="0.3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2:13" s="119" customFormat="1" x14ac:dyDescent="0.3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2:13" s="119" customFormat="1" x14ac:dyDescent="0.3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2:13" s="119" customFormat="1" x14ac:dyDescent="0.3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2:13" s="119" customFormat="1" x14ac:dyDescent="0.35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</sheetData>
  <sheetProtection algorithmName="SHA-512" hashValue="AVeqjGlZbq1U8AhR/yZJ4oA8VrU/AWslLbhYTv9qXecG30iKA77gK2LqVQeumFbqtACGwTn+nyIMUCw0hgJMkA==" saltValue="/X3s3gBP9Xrz7lTq+4/Zug==" spinCount="100000" sheet="1" objects="1" scenarios="1"/>
  <mergeCells count="1">
    <mergeCell ref="E2:M2"/>
  </mergeCells>
  <pageMargins left="0.7" right="0.7" top="0.75" bottom="0.75" header="0.3" footer="0.3"/>
  <pageSetup orientation="portrait" r:id="rId1"/>
  <ignoredErrors>
    <ignoredError sqref="C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ECI 1000 | UPPERWEIGHT</vt:lpstr>
      <vt:lpstr>BELT LEVELS | UPPERWEIGHT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Omari Jinaki</cp:lastModifiedBy>
  <dcterms:created xsi:type="dcterms:W3CDTF">2006-09-16T00:00:00Z</dcterms:created>
  <dcterms:modified xsi:type="dcterms:W3CDTF">2024-04-20T20:33:32Z</dcterms:modified>
</cp:coreProperties>
</file>