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omari\OneDrive\Picture\Workout\Competitions\2024\LA PUPJ\Judging\"/>
    </mc:Choice>
  </mc:AlternateContent>
  <xr:revisionPtr revIDLastSave="0" documentId="13_ncr:1_{599A4307-24C6-4121-8557-6B2ADD77B547}" xr6:coauthVersionLast="47" xr6:coauthVersionMax="47" xr10:uidLastSave="{00000000-0000-0000-0000-000000000000}"/>
  <bookViews>
    <workbookView xWindow="-110" yWindow="-110" windowWidth="19420" windowHeight="10300" tabRatio="797" activeTab="3" xr2:uid="{00000000-000D-0000-FFFF-FFFF00000000}"/>
  </bookViews>
  <sheets>
    <sheet name="Female Results - Overall Rank" sheetId="9" r:id="rId1"/>
    <sheet name="Female Results - Events" sheetId="10" r:id="rId2"/>
    <sheet name="Female Scoresheet" sheetId="5" r:id="rId3"/>
    <sheet name="FEMALE ECI 1000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2" i="9" l="1"/>
  <c r="AE11" i="9"/>
  <c r="AE10" i="9"/>
  <c r="AE8" i="9"/>
  <c r="AE7" i="9"/>
  <c r="AE6" i="9"/>
  <c r="AE5" i="9"/>
  <c r="R33" i="11"/>
  <c r="O33" i="11"/>
  <c r="L33" i="11"/>
  <c r="I33" i="11"/>
  <c r="F33" i="11"/>
  <c r="R32" i="11"/>
  <c r="O32" i="11"/>
  <c r="L32" i="11"/>
  <c r="I32" i="11"/>
  <c r="F32" i="11"/>
  <c r="R31" i="11"/>
  <c r="O31" i="11"/>
  <c r="L31" i="11"/>
  <c r="I31" i="11"/>
  <c r="F31" i="11"/>
  <c r="R30" i="11"/>
  <c r="O30" i="11"/>
  <c r="L30" i="11"/>
  <c r="I30" i="11"/>
  <c r="F30" i="11"/>
  <c r="R29" i="11"/>
  <c r="O29" i="11"/>
  <c r="L29" i="11"/>
  <c r="I29" i="11"/>
  <c r="F29" i="11"/>
  <c r="R28" i="11"/>
  <c r="O28" i="11"/>
  <c r="L28" i="11"/>
  <c r="I28" i="11"/>
  <c r="F28" i="11"/>
  <c r="R27" i="11"/>
  <c r="O27" i="11"/>
  <c r="L27" i="11"/>
  <c r="I27" i="11"/>
  <c r="F27" i="11"/>
  <c r="R26" i="11"/>
  <c r="O26" i="11"/>
  <c r="L26" i="11"/>
  <c r="I26" i="11"/>
  <c r="F26" i="11"/>
  <c r="R25" i="11"/>
  <c r="O25" i="11"/>
  <c r="L25" i="11"/>
  <c r="I25" i="11"/>
  <c r="F25" i="11"/>
  <c r="R24" i="11"/>
  <c r="O24" i="11"/>
  <c r="L24" i="11"/>
  <c r="I24" i="11"/>
  <c r="F24" i="11"/>
  <c r="R23" i="11"/>
  <c r="O23" i="11"/>
  <c r="L23" i="11"/>
  <c r="I23" i="11"/>
  <c r="F23" i="11"/>
  <c r="R22" i="11"/>
  <c r="O22" i="11"/>
  <c r="L22" i="11"/>
  <c r="I22" i="11"/>
  <c r="F22" i="11"/>
  <c r="R21" i="11"/>
  <c r="O21" i="11"/>
  <c r="L21" i="11"/>
  <c r="I21" i="11"/>
  <c r="F21" i="11"/>
  <c r="R20" i="11"/>
  <c r="O20" i="11"/>
  <c r="L20" i="11"/>
  <c r="I20" i="11"/>
  <c r="F20" i="11"/>
  <c r="R19" i="11"/>
  <c r="O19" i="11"/>
  <c r="L19" i="11"/>
  <c r="I19" i="11"/>
  <c r="F19" i="11"/>
  <c r="R18" i="11"/>
  <c r="O18" i="11"/>
  <c r="L18" i="11"/>
  <c r="I18" i="11"/>
  <c r="F18" i="11"/>
  <c r="R17" i="11"/>
  <c r="O17" i="11"/>
  <c r="L17" i="11"/>
  <c r="I17" i="11"/>
  <c r="F17" i="11"/>
  <c r="R16" i="11"/>
  <c r="O16" i="11"/>
  <c r="L16" i="11"/>
  <c r="I16" i="11"/>
  <c r="F16" i="11"/>
  <c r="R15" i="11"/>
  <c r="O15" i="11"/>
  <c r="L15" i="11"/>
  <c r="I15" i="11"/>
  <c r="F15" i="11"/>
  <c r="R14" i="11"/>
  <c r="O14" i="11"/>
  <c r="L14" i="11"/>
  <c r="I14" i="11"/>
  <c r="F14" i="11"/>
  <c r="R13" i="11"/>
  <c r="O13" i="11"/>
  <c r="L13" i="11"/>
  <c r="I13" i="11"/>
  <c r="F13" i="11"/>
  <c r="R12" i="11"/>
  <c r="O12" i="11"/>
  <c r="L12" i="11"/>
  <c r="I12" i="11"/>
  <c r="F12" i="11"/>
  <c r="R11" i="11"/>
  <c r="O11" i="11"/>
  <c r="L11" i="11"/>
  <c r="I11" i="11"/>
  <c r="F11" i="11"/>
  <c r="R10" i="11"/>
  <c r="O10" i="11"/>
  <c r="L10" i="11"/>
  <c r="I10" i="11"/>
  <c r="F10" i="11"/>
  <c r="R9" i="11"/>
  <c r="O9" i="11"/>
  <c r="L9" i="11"/>
  <c r="I9" i="11"/>
  <c r="F9" i="11"/>
  <c r="R8" i="11"/>
  <c r="O8" i="11"/>
  <c r="L8" i="11"/>
  <c r="I8" i="11"/>
  <c r="F8" i="11"/>
  <c r="R7" i="11"/>
  <c r="O7" i="11"/>
  <c r="L7" i="11"/>
  <c r="I7" i="11"/>
  <c r="F7" i="11"/>
  <c r="R6" i="11"/>
  <c r="O6" i="11"/>
  <c r="L6" i="11"/>
  <c r="I6" i="11"/>
  <c r="F6" i="11"/>
  <c r="R5" i="11"/>
  <c r="O5" i="11"/>
  <c r="L5" i="11"/>
  <c r="I5" i="11"/>
  <c r="F5" i="11"/>
  <c r="R4" i="11"/>
  <c r="O4" i="11"/>
  <c r="L4" i="11"/>
  <c r="I4" i="11"/>
  <c r="F4" i="11"/>
</calcChain>
</file>

<file path=xl/sharedStrings.xml><?xml version="1.0" encoding="utf-8"?>
<sst xmlns="http://schemas.openxmlformats.org/spreadsheetml/2006/main" count="877" uniqueCount="52">
  <si>
    <t>Order</t>
  </si>
  <si>
    <t>1a</t>
  </si>
  <si>
    <t>1b</t>
  </si>
  <si>
    <t>1c</t>
  </si>
  <si>
    <t>Athlete</t>
  </si>
  <si>
    <t>Walk-in B:</t>
  </si>
  <si>
    <t>Walk-in C:</t>
  </si>
  <si>
    <t>Pull-Ups</t>
  </si>
  <si>
    <t>Reps</t>
  </si>
  <si>
    <t>Rank</t>
  </si>
  <si>
    <t>ECI</t>
  </si>
  <si>
    <t>Belt</t>
  </si>
  <si>
    <t>Squats</t>
  </si>
  <si>
    <t>Dips</t>
  </si>
  <si>
    <t>Sit-Ups</t>
  </si>
  <si>
    <t>Push-Ups</t>
  </si>
  <si>
    <t>Overall</t>
  </si>
  <si>
    <t>Points</t>
  </si>
  <si>
    <r>
      <t xml:space="preserve">Platinum Belt
</t>
    </r>
    <r>
      <rPr>
        <sz val="16"/>
        <rFont val="Agency FB"/>
        <family val="2"/>
      </rPr>
      <t>[New Event Record]</t>
    </r>
  </si>
  <si>
    <t>+</t>
  </si>
  <si>
    <t>Black</t>
  </si>
  <si>
    <t>Platinum</t>
  </si>
  <si>
    <t>Brown</t>
  </si>
  <si>
    <t>Red</t>
  </si>
  <si>
    <t>Blue</t>
  </si>
  <si>
    <t>Grey</t>
  </si>
  <si>
    <t>White</t>
  </si>
  <si>
    <t>WITHDREW</t>
  </si>
  <si>
    <t>OVERALL Rank</t>
  </si>
  <si>
    <t>Medal Count</t>
  </si>
  <si>
    <t>Gold</t>
  </si>
  <si>
    <t>Silver</t>
  </si>
  <si>
    <t>Bronze</t>
  </si>
  <si>
    <t>Total</t>
  </si>
  <si>
    <t>Name</t>
  </si>
  <si>
    <t>F E M A L E</t>
  </si>
  <si>
    <t>Jessica Beane</t>
  </si>
  <si>
    <t>Rut Laureano</t>
  </si>
  <si>
    <t>Jasmine Winings</t>
  </si>
  <si>
    <t>Nicole Zapoli</t>
  </si>
  <si>
    <t>Guadalupe Jara</t>
  </si>
  <si>
    <t>Raina Patel</t>
  </si>
  <si>
    <t>Monique Paul</t>
  </si>
  <si>
    <t>Jessica Hong</t>
  </si>
  <si>
    <t>Magda Pomares</t>
  </si>
  <si>
    <t>Jenyfer Lara</t>
  </si>
  <si>
    <t>Eldi Conner</t>
  </si>
  <si>
    <t>Mari Gutierrez</t>
  </si>
  <si>
    <t>Walk-In A: Lucia</t>
  </si>
  <si>
    <t>Magda Pomares*</t>
  </si>
  <si>
    <t>`</t>
  </si>
  <si>
    <t>* Due to a miscalculation that was noticed after the event, the Pull Up Park Jam contacted Jessica Hong and Madga Pomares and agreed that both athletes will share the 3rd Place Overall medal.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</si>
</sst>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4"/>
      <color theme="1"/>
      <name val="Agency FB"/>
      <family val="2"/>
    </font>
    <font>
      <b/>
      <sz val="24"/>
      <color theme="1"/>
      <name val="Agency FB"/>
      <family val="2"/>
    </font>
    <font>
      <b/>
      <sz val="14"/>
      <color theme="1"/>
      <name val="Agency FB"/>
      <family val="2"/>
    </font>
    <font>
      <sz val="22"/>
      <name val="Agency FB"/>
      <family val="2"/>
    </font>
    <font>
      <sz val="16"/>
      <name val="Agency FB"/>
      <family val="2"/>
    </font>
    <font>
      <sz val="14"/>
      <name val="Agency FB"/>
      <family val="2"/>
    </font>
    <font>
      <sz val="14"/>
      <color theme="0"/>
      <name val="Agency FB"/>
      <family val="2"/>
    </font>
    <font>
      <b/>
      <sz val="14"/>
      <name val="Agency FB"/>
      <family val="2"/>
    </font>
    <font>
      <b/>
      <sz val="25"/>
      <color theme="1"/>
      <name val="Agency FB"/>
      <family val="2"/>
    </font>
    <font>
      <b/>
      <sz val="11"/>
      <color theme="4"/>
      <name val="Agency FB"/>
      <family val="2"/>
    </font>
    <font>
      <sz val="11"/>
      <name val="Agency FB"/>
      <family val="2"/>
    </font>
    <font>
      <b/>
      <sz val="11"/>
      <color theme="9"/>
      <name val="Agency FB"/>
      <family val="2"/>
    </font>
    <font>
      <sz val="11"/>
      <color theme="0"/>
      <name val="Agency FB"/>
      <family val="2"/>
    </font>
    <font>
      <b/>
      <sz val="11"/>
      <name val="Agency FB"/>
      <family val="2"/>
    </font>
    <font>
      <b/>
      <sz val="11"/>
      <color theme="1"/>
      <name val="Agency FB"/>
      <family val="2"/>
    </font>
    <font>
      <b/>
      <sz val="18"/>
      <color theme="0"/>
      <name val="Agency FB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quotePrefix="1" applyFont="1" applyFill="1"/>
    <xf numFmtId="1" fontId="7" fillId="2" borderId="0" xfId="0" applyNumberFormat="1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1" fontId="8" fillId="3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" fontId="8" fillId="4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1" fontId="7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1" fontId="8" fillId="5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center"/>
    </xf>
    <xf numFmtId="1" fontId="7" fillId="6" borderId="0" xfId="0" applyNumberFormat="1" applyFont="1" applyFill="1" applyAlignment="1">
      <alignment horizontal="center"/>
    </xf>
    <xf numFmtId="0" fontId="8" fillId="6" borderId="0" xfId="0" applyFont="1" applyFill="1" applyAlignment="1">
      <alignment horizontal="center"/>
    </xf>
    <xf numFmtId="1" fontId="8" fillId="6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7" borderId="0" xfId="0" applyFont="1" applyFill="1" applyAlignment="1">
      <alignment horizontal="center"/>
    </xf>
    <xf numFmtId="1" fontId="8" fillId="7" borderId="0" xfId="0" applyNumberFormat="1" applyFont="1" applyFill="1" applyAlignment="1">
      <alignment horizontal="center"/>
    </xf>
    <xf numFmtId="1" fontId="7" fillId="7" borderId="0" xfId="0" applyNumberFormat="1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" fillId="2" borderId="0" xfId="0" applyFont="1" applyFill="1"/>
    <xf numFmtId="1" fontId="15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" fillId="0" borderId="9" xfId="0" applyFont="1" applyBorder="1"/>
    <xf numFmtId="0" fontId="16" fillId="0" borderId="4" xfId="0" applyFont="1" applyBorder="1"/>
    <xf numFmtId="1" fontId="1" fillId="0" borderId="5" xfId="0" applyNumberFormat="1" applyFont="1" applyBorder="1"/>
    <xf numFmtId="0" fontId="14" fillId="3" borderId="0" xfId="0" applyFont="1" applyFill="1"/>
    <xf numFmtId="1" fontId="1" fillId="0" borderId="0" xfId="0" applyNumberFormat="1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7" fillId="2" borderId="7" xfId="0" quotePrefix="1" applyFont="1" applyFill="1" applyBorder="1"/>
    <xf numFmtId="1" fontId="7" fillId="2" borderId="7" xfId="0" applyNumberFormat="1" applyFont="1" applyFill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" fontId="7" fillId="2" borderId="8" xfId="0" applyNumberFormat="1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1" fontId="17" fillId="3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7" borderId="0" xfId="0" applyFont="1" applyFill="1" applyAlignment="1">
      <alignment horizontal="center"/>
    </xf>
    <xf numFmtId="1" fontId="2" fillId="7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2" fillId="6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9" borderId="0" xfId="0" applyNumberFormat="1" applyFont="1" applyFill="1" applyAlignment="1">
      <alignment horizontal="center"/>
    </xf>
    <xf numFmtId="1" fontId="2" fillId="9" borderId="0" xfId="0" applyNumberFormat="1" applyFont="1" applyFill="1" applyAlignment="1">
      <alignment horizontal="center"/>
    </xf>
    <xf numFmtId="0" fontId="2" fillId="9" borderId="0" xfId="0" applyFont="1" applyFill="1" applyAlignment="1">
      <alignment horizontal="center"/>
    </xf>
    <xf numFmtId="1" fontId="9" fillId="9" borderId="0" xfId="0" applyNumberFormat="1" applyFont="1" applyFill="1" applyAlignment="1">
      <alignment horizontal="center"/>
    </xf>
    <xf numFmtId="1" fontId="7" fillId="9" borderId="0" xfId="0" applyNumberFormat="1" applyFont="1" applyFill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1" fontId="15" fillId="3" borderId="0" xfId="0" applyNumberFormat="1" applyFont="1" applyFill="1" applyAlignment="1">
      <alignment horizontal="center"/>
    </xf>
    <xf numFmtId="1" fontId="12" fillId="3" borderId="5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0" borderId="0" xfId="0" applyFont="1" applyFill="1"/>
    <xf numFmtId="1" fontId="1" fillId="10" borderId="0" xfId="0" applyNumberFormat="1" applyFont="1" applyFill="1"/>
    <xf numFmtId="1" fontId="1" fillId="10" borderId="5" xfId="0" applyNumberFormat="1" applyFont="1" applyFill="1" applyBorder="1"/>
    <xf numFmtId="0" fontId="1" fillId="10" borderId="6" xfId="0" applyFont="1" applyFill="1" applyBorder="1" applyAlignment="1">
      <alignment horizontal="center"/>
    </xf>
    <xf numFmtId="0" fontId="1" fillId="10" borderId="7" xfId="0" applyFont="1" applyFill="1" applyBorder="1"/>
    <xf numFmtId="1" fontId="1" fillId="10" borderId="7" xfId="0" applyNumberFormat="1" applyFont="1" applyFill="1" applyBorder="1"/>
    <xf numFmtId="1" fontId="1" fillId="10" borderId="8" xfId="0" applyNumberFormat="1" applyFont="1" applyFill="1" applyBorder="1"/>
    <xf numFmtId="0" fontId="12" fillId="10" borderId="9" xfId="0" applyFont="1" applyFill="1" applyBorder="1" applyAlignment="1">
      <alignment horizontal="center"/>
    </xf>
    <xf numFmtId="0" fontId="12" fillId="10" borderId="10" xfId="0" applyFont="1" applyFill="1" applyBorder="1"/>
    <xf numFmtId="0" fontId="12" fillId="10" borderId="10" xfId="0" applyFont="1" applyFill="1" applyBorder="1" applyAlignment="1">
      <alignment horizontal="center"/>
    </xf>
    <xf numFmtId="1" fontId="15" fillId="10" borderId="10" xfId="0" applyNumberFormat="1" applyFont="1" applyFill="1" applyBorder="1" applyAlignment="1">
      <alignment horizontal="center"/>
    </xf>
    <xf numFmtId="1" fontId="12" fillId="10" borderId="11" xfId="0" applyNumberFormat="1" applyFont="1" applyFill="1" applyBorder="1" applyAlignment="1">
      <alignment horizontal="center"/>
    </xf>
    <xf numFmtId="0" fontId="15" fillId="10" borderId="9" xfId="0" applyFont="1" applyFill="1" applyBorder="1" applyAlignment="1">
      <alignment horizontal="center"/>
    </xf>
    <xf numFmtId="0" fontId="15" fillId="10" borderId="10" xfId="0" applyFont="1" applyFill="1" applyBorder="1" applyAlignment="1">
      <alignment horizontal="center"/>
    </xf>
    <xf numFmtId="0" fontId="15" fillId="10" borderId="11" xfId="0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1" fontId="1" fillId="10" borderId="10" xfId="0" applyNumberFormat="1" applyFont="1" applyFill="1" applyBorder="1" applyAlignment="1">
      <alignment horizontal="center"/>
    </xf>
    <xf numFmtId="1" fontId="12" fillId="10" borderId="5" xfId="0" applyNumberFormat="1" applyFont="1" applyFill="1" applyBorder="1" applyAlignment="1">
      <alignment horizontal="center"/>
    </xf>
    <xf numFmtId="1" fontId="1" fillId="10" borderId="7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" fillId="10" borderId="0" xfId="0" applyFont="1" applyFill="1" applyAlignment="1">
      <alignment horizontal="center"/>
    </xf>
    <xf numFmtId="1" fontId="12" fillId="10" borderId="0" xfId="0" applyNumberFormat="1" applyFont="1" applyFill="1" applyAlignment="1">
      <alignment horizontal="center"/>
    </xf>
    <xf numFmtId="1" fontId="1" fillId="10" borderId="0" xfId="0" applyNumberFormat="1" applyFont="1" applyFill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/>
    <xf numFmtId="0" fontId="13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10" borderId="5" xfId="0" applyNumberFormat="1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9" borderId="0" xfId="0" applyNumberFormat="1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1" fontId="12" fillId="9" borderId="0" xfId="0" applyNumberFormat="1" applyFont="1" applyFill="1" applyAlignment="1">
      <alignment horizontal="center"/>
    </xf>
    <xf numFmtId="1" fontId="1" fillId="9" borderId="7" xfId="0" applyNumberFormat="1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1" fillId="9" borderId="0" xfId="0" applyFont="1" applyFill="1"/>
    <xf numFmtId="0" fontId="16" fillId="9" borderId="13" xfId="0" applyFont="1" applyFill="1" applyBorder="1" applyAlignment="1">
      <alignment horizontal="center"/>
    </xf>
    <xf numFmtId="0" fontId="16" fillId="9" borderId="14" xfId="0" applyFont="1" applyFill="1" applyBorder="1" applyAlignment="1">
      <alignment horizontal="center"/>
    </xf>
    <xf numFmtId="0" fontId="16" fillId="9" borderId="15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1" fontId="1" fillId="9" borderId="5" xfId="0" applyNumberFormat="1" applyFont="1" applyFill="1" applyBorder="1" applyAlignment="1">
      <alignment horizontal="center"/>
    </xf>
    <xf numFmtId="1" fontId="1" fillId="10" borderId="8" xfId="0" applyNumberFormat="1" applyFont="1" applyFill="1" applyBorder="1" applyAlignment="1">
      <alignment horizontal="center"/>
    </xf>
    <xf numFmtId="1" fontId="1" fillId="9" borderId="8" xfId="0" applyNumberFormat="1" applyFont="1" applyFill="1" applyBorder="1" applyAlignment="1">
      <alignment horizontal="center"/>
    </xf>
    <xf numFmtId="0" fontId="12" fillId="9" borderId="4" xfId="0" applyFont="1" applyFill="1" applyBorder="1" applyAlignment="1">
      <alignment horizontal="center"/>
    </xf>
    <xf numFmtId="1" fontId="1" fillId="10" borderId="11" xfId="0" applyNumberFormat="1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1" fontId="1" fillId="10" borderId="4" xfId="0" applyNumberFormat="1" applyFont="1" applyFill="1" applyBorder="1" applyAlignment="1">
      <alignment horizontal="center"/>
    </xf>
    <xf numFmtId="1" fontId="1" fillId="9" borderId="4" xfId="0" applyNumberFormat="1" applyFont="1" applyFill="1" applyBorder="1" applyAlignment="1">
      <alignment horizontal="center"/>
    </xf>
    <xf numFmtId="1" fontId="1" fillId="9" borderId="6" xfId="0" applyNumberFormat="1" applyFont="1" applyFill="1" applyBorder="1" applyAlignment="1">
      <alignment horizontal="center"/>
    </xf>
    <xf numFmtId="1" fontId="1" fillId="10" borderId="9" xfId="0" applyNumberFormat="1" applyFont="1" applyFill="1" applyBorder="1" applyAlignment="1">
      <alignment horizontal="center"/>
    </xf>
    <xf numFmtId="1" fontId="12" fillId="9" borderId="5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9" borderId="5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6" fillId="9" borderId="12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center"/>
    </xf>
    <xf numFmtId="0" fontId="16" fillId="9" borderId="14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4" fillId="3" borderId="0" xfId="0" applyNumberFormat="1" applyFont="1" applyFill="1" applyAlignment="1">
      <alignment horizontal="center"/>
    </xf>
    <xf numFmtId="1" fontId="14" fillId="3" borderId="5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56"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theme="7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6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theme="7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theme="7" tint="-0.499984740745262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7" tint="-0.499984740745262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4"/>
        </patternFill>
      </fill>
    </dxf>
    <dxf>
      <font>
        <color theme="0"/>
      </font>
      <fill>
        <patternFill>
          <bgColor theme="6"/>
        </patternFill>
      </fill>
    </dxf>
    <dxf>
      <font>
        <color auto="1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4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7" tint="-0.499984740745262"/>
        </patternFill>
      </fill>
    </dxf>
    <dxf>
      <font>
        <color auto="1"/>
      </font>
      <fill>
        <patternFill>
          <bgColor rgb="FFC00000"/>
        </patternFill>
      </fill>
    </dxf>
    <dxf>
      <font>
        <color theme="7" tint="-0.499984740745262"/>
      </font>
    </dxf>
    <dxf>
      <font>
        <color theme="0"/>
      </font>
      <fill>
        <patternFill>
          <bgColor theme="7" tint="-0.499984740745262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theme="7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6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theme="7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D9ED-7DDC-4E37-9795-A381FA78E3E5}">
  <dimension ref="A2:BQ17"/>
  <sheetViews>
    <sheetView showGridLines="0" zoomScale="70" zoomScaleNormal="70" workbookViewId="0">
      <selection activeCell="AE13" sqref="AE13"/>
    </sheetView>
  </sheetViews>
  <sheetFormatPr defaultRowHeight="13.5" x14ac:dyDescent="0.25"/>
  <cols>
    <col min="1" max="1" width="8.7265625" style="122"/>
    <col min="2" max="2" width="4.36328125" style="1" bestFit="1" customWidth="1"/>
    <col min="3" max="3" width="14.36328125" style="1" bestFit="1" customWidth="1"/>
    <col min="4" max="4" width="5.08984375" style="1" customWidth="1"/>
    <col min="5" max="5" width="10.26953125" style="1" customWidth="1"/>
    <col min="6" max="6" width="5.08984375" style="1" customWidth="1"/>
    <col min="7" max="7" width="7.81640625" style="1" customWidth="1"/>
    <col min="8" max="27" width="6.54296875" style="2" customWidth="1"/>
    <col min="28" max="31" width="8.7265625" style="119"/>
    <col min="32" max="59" width="8.7265625" style="122"/>
    <col min="60" max="16384" width="8.7265625" style="1"/>
  </cols>
  <sheetData>
    <row r="2" spans="1:69" ht="32.5" thickBot="1" x14ac:dyDescent="0.3">
      <c r="H2" s="159" t="s">
        <v>35</v>
      </c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</row>
    <row r="3" spans="1:69" ht="14" thickBot="1" x14ac:dyDescent="0.3">
      <c r="D3" s="153" t="s">
        <v>16</v>
      </c>
      <c r="E3" s="154"/>
      <c r="F3" s="154"/>
      <c r="G3" s="155"/>
      <c r="H3" s="160" t="s">
        <v>7</v>
      </c>
      <c r="I3" s="160"/>
      <c r="J3" s="160"/>
      <c r="K3" s="160"/>
      <c r="L3" s="161" t="s">
        <v>12</v>
      </c>
      <c r="M3" s="160"/>
      <c r="N3" s="160"/>
      <c r="O3" s="162"/>
      <c r="P3" s="160" t="s">
        <v>13</v>
      </c>
      <c r="Q3" s="160"/>
      <c r="R3" s="160"/>
      <c r="S3" s="160"/>
      <c r="T3" s="161" t="s">
        <v>14</v>
      </c>
      <c r="U3" s="160"/>
      <c r="V3" s="160"/>
      <c r="W3" s="162"/>
      <c r="X3" s="160" t="s">
        <v>15</v>
      </c>
      <c r="Y3" s="160"/>
      <c r="Z3" s="160"/>
      <c r="AA3" s="160"/>
      <c r="AB3" s="156" t="s">
        <v>29</v>
      </c>
      <c r="AC3" s="157"/>
      <c r="AD3" s="157"/>
      <c r="AE3" s="158"/>
    </row>
    <row r="4" spans="1:69" ht="14" thickBot="1" x14ac:dyDescent="0.3">
      <c r="B4" s="105" t="s">
        <v>9</v>
      </c>
      <c r="C4" s="106" t="s">
        <v>4</v>
      </c>
      <c r="D4" s="150" t="s">
        <v>8</v>
      </c>
      <c r="E4" s="107" t="s">
        <v>28</v>
      </c>
      <c r="F4" s="107" t="s">
        <v>10</v>
      </c>
      <c r="G4" s="151" t="s">
        <v>11</v>
      </c>
      <c r="H4" s="108" t="s">
        <v>8</v>
      </c>
      <c r="I4" s="108" t="s">
        <v>9</v>
      </c>
      <c r="J4" s="109" t="s">
        <v>10</v>
      </c>
      <c r="K4" s="108" t="s">
        <v>11</v>
      </c>
      <c r="L4" s="105" t="s">
        <v>8</v>
      </c>
      <c r="M4" s="108" t="s">
        <v>9</v>
      </c>
      <c r="N4" s="109" t="s">
        <v>10</v>
      </c>
      <c r="O4" s="110" t="s">
        <v>11</v>
      </c>
      <c r="P4" s="108" t="s">
        <v>8</v>
      </c>
      <c r="Q4" s="108" t="s">
        <v>9</v>
      </c>
      <c r="R4" s="109" t="s">
        <v>10</v>
      </c>
      <c r="S4" s="108" t="s">
        <v>11</v>
      </c>
      <c r="T4" s="105" t="s">
        <v>8</v>
      </c>
      <c r="U4" s="108" t="s">
        <v>9</v>
      </c>
      <c r="V4" s="109" t="s">
        <v>10</v>
      </c>
      <c r="W4" s="110" t="s">
        <v>11</v>
      </c>
      <c r="X4" s="108" t="s">
        <v>8</v>
      </c>
      <c r="Y4" s="108" t="s">
        <v>9</v>
      </c>
      <c r="Z4" s="109" t="s">
        <v>10</v>
      </c>
      <c r="AA4" s="110" t="s">
        <v>11</v>
      </c>
      <c r="AB4" s="125" t="s">
        <v>30</v>
      </c>
      <c r="AC4" s="123" t="s">
        <v>31</v>
      </c>
      <c r="AD4" s="123" t="s">
        <v>32</v>
      </c>
      <c r="AE4" s="124" t="s">
        <v>33</v>
      </c>
    </row>
    <row r="5" spans="1:69" s="82" customFormat="1" x14ac:dyDescent="0.25">
      <c r="A5" s="122"/>
      <c r="B5" s="121">
        <v>1</v>
      </c>
      <c r="C5" s="102" t="s">
        <v>38</v>
      </c>
      <c r="D5" s="145">
        <v>326</v>
      </c>
      <c r="E5" s="104">
        <v>1</v>
      </c>
      <c r="F5" s="104">
        <v>1117.1882842194132</v>
      </c>
      <c r="G5" s="112" t="s">
        <v>21</v>
      </c>
      <c r="H5" s="104">
        <v>21</v>
      </c>
      <c r="I5" s="104">
        <v>1</v>
      </c>
      <c r="J5" s="104">
        <v>1000.0000134187158</v>
      </c>
      <c r="K5" s="104" t="s">
        <v>20</v>
      </c>
      <c r="L5" s="145">
        <v>109</v>
      </c>
      <c r="M5" s="104">
        <v>1</v>
      </c>
      <c r="N5" s="104">
        <v>890.38112597230634</v>
      </c>
      <c r="O5" s="112" t="s">
        <v>22</v>
      </c>
      <c r="P5" s="104">
        <v>60</v>
      </c>
      <c r="Q5" s="104">
        <v>1</v>
      </c>
      <c r="R5" s="104">
        <v>1165.7313088988194</v>
      </c>
      <c r="S5" s="104" t="s">
        <v>21</v>
      </c>
      <c r="T5" s="145">
        <v>73</v>
      </c>
      <c r="U5" s="104">
        <v>3</v>
      </c>
      <c r="V5" s="104">
        <v>1216.0810065533894</v>
      </c>
      <c r="W5" s="112" t="s">
        <v>21</v>
      </c>
      <c r="X5" s="104">
        <v>63</v>
      </c>
      <c r="Y5" s="104">
        <v>1</v>
      </c>
      <c r="Z5" s="104">
        <v>1313.7479662538342</v>
      </c>
      <c r="AA5" s="112" t="s">
        <v>21</v>
      </c>
      <c r="AB5" s="132">
        <v>5</v>
      </c>
      <c r="AC5" s="127"/>
      <c r="AD5" s="133">
        <v>1</v>
      </c>
      <c r="AE5" s="134">
        <f>SUM(AB5:AD5)</f>
        <v>6</v>
      </c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</row>
    <row r="6" spans="1:69" s="34" customFormat="1" x14ac:dyDescent="0.25">
      <c r="A6" s="122"/>
      <c r="B6" s="42">
        <v>2</v>
      </c>
      <c r="C6" s="119" t="s">
        <v>39</v>
      </c>
      <c r="D6" s="146">
        <v>267</v>
      </c>
      <c r="E6" s="115">
        <v>2</v>
      </c>
      <c r="F6" s="115">
        <v>729.34284887387207</v>
      </c>
      <c r="G6" s="138" t="s">
        <v>22</v>
      </c>
      <c r="H6" s="115">
        <v>13</v>
      </c>
      <c r="I6" s="115">
        <v>2</v>
      </c>
      <c r="J6" s="115">
        <v>307.92621081791754</v>
      </c>
      <c r="K6" s="115" t="s">
        <v>24</v>
      </c>
      <c r="L6" s="146">
        <v>97</v>
      </c>
      <c r="M6" s="115">
        <v>2</v>
      </c>
      <c r="N6" s="115">
        <v>750.54515724850557</v>
      </c>
      <c r="O6" s="138" t="s">
        <v>22</v>
      </c>
      <c r="P6" s="115">
        <v>30</v>
      </c>
      <c r="Q6" s="115">
        <v>2</v>
      </c>
      <c r="R6" s="115">
        <v>340.75811017246201</v>
      </c>
      <c r="S6" s="104" t="s">
        <v>24</v>
      </c>
      <c r="T6" s="146">
        <v>91</v>
      </c>
      <c r="U6" s="115">
        <v>1</v>
      </c>
      <c r="V6" s="115">
        <v>1761.6780904508755</v>
      </c>
      <c r="W6" s="112" t="s">
        <v>21</v>
      </c>
      <c r="X6" s="115">
        <v>36</v>
      </c>
      <c r="Y6" s="115">
        <v>3</v>
      </c>
      <c r="Z6" s="115">
        <v>485.80667567960023</v>
      </c>
      <c r="AA6" s="112" t="s">
        <v>24</v>
      </c>
      <c r="AB6" s="136">
        <v>1</v>
      </c>
      <c r="AC6" s="135">
        <v>4</v>
      </c>
      <c r="AD6" s="135">
        <v>1</v>
      </c>
      <c r="AE6" s="129">
        <f>SUM(AB6:AD6)</f>
        <v>6</v>
      </c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1:69" s="82" customFormat="1" x14ac:dyDescent="0.25">
      <c r="A7" s="122"/>
      <c r="B7" s="121">
        <v>3</v>
      </c>
      <c r="C7" s="102" t="s">
        <v>43</v>
      </c>
      <c r="D7" s="145">
        <v>230</v>
      </c>
      <c r="E7" s="104">
        <v>3</v>
      </c>
      <c r="F7" s="104">
        <v>535.21711403528957</v>
      </c>
      <c r="G7" s="112" t="s">
        <v>23</v>
      </c>
      <c r="H7" s="104">
        <v>9</v>
      </c>
      <c r="I7" s="104">
        <v>4</v>
      </c>
      <c r="J7" s="104">
        <v>120.89377041091255</v>
      </c>
      <c r="K7" s="104" t="s">
        <v>25</v>
      </c>
      <c r="L7" s="145">
        <v>90</v>
      </c>
      <c r="M7" s="104">
        <v>5</v>
      </c>
      <c r="N7" s="104">
        <v>672.48263668091727</v>
      </c>
      <c r="O7" s="112" t="s">
        <v>23</v>
      </c>
      <c r="P7" s="104">
        <v>24</v>
      </c>
      <c r="Q7" s="104">
        <v>4</v>
      </c>
      <c r="R7" s="104">
        <v>228.09453709102337</v>
      </c>
      <c r="S7" s="104" t="s">
        <v>25</v>
      </c>
      <c r="T7" s="145">
        <v>73</v>
      </c>
      <c r="U7" s="104">
        <v>3</v>
      </c>
      <c r="V7" s="104">
        <v>1216.0810065533894</v>
      </c>
      <c r="W7" s="112" t="s">
        <v>21</v>
      </c>
      <c r="X7" s="104">
        <v>34</v>
      </c>
      <c r="Y7" s="104">
        <v>4</v>
      </c>
      <c r="Z7" s="104">
        <v>438.53361944020509</v>
      </c>
      <c r="AA7" s="112" t="s">
        <v>24</v>
      </c>
      <c r="AB7" s="128"/>
      <c r="AC7" s="119"/>
      <c r="AD7" s="135">
        <v>1</v>
      </c>
      <c r="AE7" s="137">
        <f>SUM(AB7:AD7)</f>
        <v>1</v>
      </c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</row>
    <row r="8" spans="1:69" ht="14" thickBot="1" x14ac:dyDescent="0.3">
      <c r="B8" s="43">
        <v>3</v>
      </c>
      <c r="C8" s="120" t="s">
        <v>49</v>
      </c>
      <c r="D8" s="147">
        <v>227</v>
      </c>
      <c r="E8" s="118">
        <v>3</v>
      </c>
      <c r="F8" s="118">
        <v>501.46840260643665</v>
      </c>
      <c r="G8" s="140" t="s">
        <v>23</v>
      </c>
      <c r="H8" s="118">
        <v>7</v>
      </c>
      <c r="I8" s="118">
        <v>5</v>
      </c>
      <c r="J8" s="118">
        <v>62.274753475902365</v>
      </c>
      <c r="K8" s="118" t="s">
        <v>26</v>
      </c>
      <c r="L8" s="147">
        <v>97</v>
      </c>
      <c r="M8" s="118">
        <v>2</v>
      </c>
      <c r="N8" s="118">
        <v>750.54515724850557</v>
      </c>
      <c r="O8" s="140" t="s">
        <v>22</v>
      </c>
      <c r="P8" s="118">
        <v>23</v>
      </c>
      <c r="Q8" s="118">
        <v>6</v>
      </c>
      <c r="R8" s="118">
        <v>211.1951758392463</v>
      </c>
      <c r="S8" s="113" t="s">
        <v>25</v>
      </c>
      <c r="T8" s="147">
        <v>70</v>
      </c>
      <c r="U8" s="118">
        <v>6</v>
      </c>
      <c r="V8" s="118">
        <v>1133.0843289055699</v>
      </c>
      <c r="W8" s="114" t="s">
        <v>21</v>
      </c>
      <c r="X8" s="118">
        <v>30</v>
      </c>
      <c r="Y8" s="118">
        <v>5</v>
      </c>
      <c r="Z8" s="118">
        <v>350.24259756295885</v>
      </c>
      <c r="AA8" s="114" t="s">
        <v>24</v>
      </c>
      <c r="AB8" s="130"/>
      <c r="AC8" s="143">
        <v>1</v>
      </c>
      <c r="AD8" s="143">
        <v>1</v>
      </c>
      <c r="AE8" s="144">
        <f>SUM(AB8:AD8)</f>
        <v>2</v>
      </c>
    </row>
    <row r="9" spans="1:69" ht="14" thickBot="1" x14ac:dyDescent="0.3">
      <c r="A9" s="1"/>
      <c r="B9" s="101"/>
      <c r="C9" s="2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2"/>
      <c r="AC9" s="2"/>
      <c r="AD9" s="2"/>
      <c r="AE9" s="2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69" s="82" customFormat="1" x14ac:dyDescent="0.25">
      <c r="A10" s="122"/>
      <c r="B10" s="94">
        <v>5</v>
      </c>
      <c r="C10" s="97" t="s">
        <v>47</v>
      </c>
      <c r="D10" s="148">
        <v>200</v>
      </c>
      <c r="E10" s="98">
        <v>7</v>
      </c>
      <c r="F10" s="98">
        <v>499.70002735294611</v>
      </c>
      <c r="G10" s="142" t="s">
        <v>24</v>
      </c>
      <c r="H10" s="98">
        <v>11</v>
      </c>
      <c r="I10" s="98">
        <v>3</v>
      </c>
      <c r="J10" s="98">
        <v>202.23921226495997</v>
      </c>
      <c r="K10" s="98" t="s">
        <v>25</v>
      </c>
      <c r="L10" s="148">
        <v>78</v>
      </c>
      <c r="M10" s="98">
        <v>7</v>
      </c>
      <c r="N10" s="98">
        <v>545.05802173110146</v>
      </c>
      <c r="O10" s="142" t="s">
        <v>23</v>
      </c>
      <c r="P10" s="98">
        <v>0</v>
      </c>
      <c r="Q10" s="98">
        <v>8</v>
      </c>
      <c r="R10" s="98">
        <v>0</v>
      </c>
      <c r="S10" s="98" t="s">
        <v>26</v>
      </c>
      <c r="T10" s="148">
        <v>73</v>
      </c>
      <c r="U10" s="98">
        <v>3</v>
      </c>
      <c r="V10" s="98">
        <v>1216.0810065533894</v>
      </c>
      <c r="W10" s="142" t="s">
        <v>21</v>
      </c>
      <c r="X10" s="98">
        <v>38</v>
      </c>
      <c r="Y10" s="98">
        <v>2</v>
      </c>
      <c r="Z10" s="98">
        <v>535.12189621527989</v>
      </c>
      <c r="AA10" s="142" t="s">
        <v>23</v>
      </c>
      <c r="AB10" s="126"/>
      <c r="AC10" s="127"/>
      <c r="AD10" s="133">
        <v>2</v>
      </c>
      <c r="AE10" s="134">
        <f t="shared" ref="AE10:AE13" si="0">SUM(AB10:AD10)</f>
        <v>2</v>
      </c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</row>
    <row r="11" spans="1:69" x14ac:dyDescent="0.25">
      <c r="B11" s="42">
        <v>6</v>
      </c>
      <c r="C11" s="116" t="s">
        <v>48</v>
      </c>
      <c r="D11" s="141">
        <v>206</v>
      </c>
      <c r="E11" s="116">
        <v>5</v>
      </c>
      <c r="F11" s="117">
        <v>455.09717877204713</v>
      </c>
      <c r="G11" s="152" t="s">
        <v>24</v>
      </c>
      <c r="H11" s="116">
        <v>3</v>
      </c>
      <c r="I11" s="116">
        <v>7</v>
      </c>
      <c r="J11" s="117">
        <v>4.9446395791365338</v>
      </c>
      <c r="K11" s="117" t="s">
        <v>26</v>
      </c>
      <c r="L11" s="141">
        <v>95</v>
      </c>
      <c r="M11" s="116">
        <v>4</v>
      </c>
      <c r="N11" s="117">
        <v>727.97074894505317</v>
      </c>
      <c r="O11" s="149" t="s">
        <v>22</v>
      </c>
      <c r="P11" s="116">
        <v>13</v>
      </c>
      <c r="Q11" s="116">
        <v>7</v>
      </c>
      <c r="R11" s="117">
        <v>73.931022922455995</v>
      </c>
      <c r="S11" s="103" t="s">
        <v>26</v>
      </c>
      <c r="T11" s="141">
        <v>77</v>
      </c>
      <c r="U11" s="116">
        <v>2</v>
      </c>
      <c r="V11" s="117">
        <v>1330.3434066174077</v>
      </c>
      <c r="W11" s="99" t="s">
        <v>21</v>
      </c>
      <c r="X11" s="116">
        <v>18</v>
      </c>
      <c r="Y11" s="116">
        <v>7</v>
      </c>
      <c r="Z11" s="117">
        <v>138.29607579618209</v>
      </c>
      <c r="AA11" s="99" t="s">
        <v>25</v>
      </c>
      <c r="AB11" s="128"/>
      <c r="AC11" s="135">
        <v>1</v>
      </c>
      <c r="AE11" s="137">
        <f t="shared" si="0"/>
        <v>1</v>
      </c>
    </row>
    <row r="12" spans="1:69" s="82" customFormat="1" x14ac:dyDescent="0.25">
      <c r="A12" s="122"/>
      <c r="B12" s="121">
        <v>7</v>
      </c>
      <c r="C12" s="102" t="s">
        <v>37</v>
      </c>
      <c r="D12" s="145">
        <v>201</v>
      </c>
      <c r="E12" s="104">
        <v>6</v>
      </c>
      <c r="F12" s="104">
        <v>433.89934172172264</v>
      </c>
      <c r="G12" s="112" t="s">
        <v>24</v>
      </c>
      <c r="H12" s="104">
        <v>6</v>
      </c>
      <c r="I12" s="104">
        <v>6</v>
      </c>
      <c r="J12" s="104">
        <v>40.900698428716666</v>
      </c>
      <c r="K12" s="104" t="s">
        <v>26</v>
      </c>
      <c r="L12" s="145">
        <v>74</v>
      </c>
      <c r="M12" s="104">
        <v>8</v>
      </c>
      <c r="N12" s="104">
        <v>504.47153658954795</v>
      </c>
      <c r="O12" s="112" t="s">
        <v>23</v>
      </c>
      <c r="P12" s="104">
        <v>27</v>
      </c>
      <c r="Q12" s="104">
        <v>3</v>
      </c>
      <c r="R12" s="104">
        <v>282.04639876988841</v>
      </c>
      <c r="S12" s="104" t="s">
        <v>25</v>
      </c>
      <c r="T12" s="145">
        <v>67</v>
      </c>
      <c r="U12" s="104">
        <v>7</v>
      </c>
      <c r="V12" s="104">
        <v>1052.4393176110054</v>
      </c>
      <c r="W12" s="112" t="s">
        <v>21</v>
      </c>
      <c r="X12" s="104">
        <v>27</v>
      </c>
      <c r="Y12" s="104">
        <v>6</v>
      </c>
      <c r="Z12" s="104">
        <v>289.6387572094547</v>
      </c>
      <c r="AA12" s="112" t="s">
        <v>25</v>
      </c>
      <c r="AB12" s="128"/>
      <c r="AC12" s="119"/>
      <c r="AD12" s="135">
        <v>1</v>
      </c>
      <c r="AE12" s="137">
        <f t="shared" si="0"/>
        <v>1</v>
      </c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</row>
    <row r="13" spans="1:69" ht="14" thickBot="1" x14ac:dyDescent="0.3">
      <c r="B13" s="43">
        <v>8</v>
      </c>
      <c r="C13" s="120" t="s">
        <v>46</v>
      </c>
      <c r="D13" s="147">
        <v>158</v>
      </c>
      <c r="E13" s="118">
        <v>8</v>
      </c>
      <c r="F13" s="118">
        <v>337.4538340619755</v>
      </c>
      <c r="G13" s="140" t="s">
        <v>24</v>
      </c>
      <c r="H13" s="118">
        <v>0</v>
      </c>
      <c r="I13" s="118">
        <v>8</v>
      </c>
      <c r="J13" s="118">
        <v>0</v>
      </c>
      <c r="K13" s="118" t="s">
        <v>26</v>
      </c>
      <c r="L13" s="147">
        <v>85</v>
      </c>
      <c r="M13" s="118">
        <v>6</v>
      </c>
      <c r="N13" s="118">
        <v>618.38195038819561</v>
      </c>
      <c r="O13" s="140" t="s">
        <v>23</v>
      </c>
      <c r="P13" s="118">
        <v>0</v>
      </c>
      <c r="Q13" s="118">
        <v>8</v>
      </c>
      <c r="R13" s="118">
        <v>0</v>
      </c>
      <c r="S13" s="113" t="s">
        <v>26</v>
      </c>
      <c r="T13" s="147">
        <v>67</v>
      </c>
      <c r="U13" s="118">
        <v>7</v>
      </c>
      <c r="V13" s="118">
        <v>1052.4393176110054</v>
      </c>
      <c r="W13" s="114" t="s">
        <v>21</v>
      </c>
      <c r="X13" s="118">
        <v>6</v>
      </c>
      <c r="Y13" s="118">
        <v>8</v>
      </c>
      <c r="Z13" s="118">
        <v>16.447902310676273</v>
      </c>
      <c r="AA13" s="114" t="s">
        <v>26</v>
      </c>
      <c r="AB13" s="130"/>
      <c r="AC13" s="120"/>
      <c r="AD13" s="120"/>
      <c r="AE13" s="131"/>
    </row>
    <row r="14" spans="1:69" ht="17.5" x14ac:dyDescent="0.35">
      <c r="B14" s="101"/>
      <c r="C14" s="3" t="s">
        <v>51</v>
      </c>
    </row>
    <row r="17" spans="7:7" x14ac:dyDescent="0.25">
      <c r="G17" s="1" t="s">
        <v>50</v>
      </c>
    </row>
  </sheetData>
  <sheetProtection algorithmName="SHA-512" hashValue="D3gJdwBMSonfGAbeZZsq+y9p9hhD0v7a/hGYiVgeZoBf/0KDqFWDiaipEaAXVfJ5ENrvxmpKVpYiGmpM/Kbj4g==" saltValue="QSdNCL8UalVuqqgfuTzvSQ==" spinCount="100000" sheet="1" objects="1" scenarios="1"/>
  <sortState xmlns:xlrd2="http://schemas.microsoft.com/office/spreadsheetml/2017/richdata2" ref="C5:AA13">
    <sortCondition descending="1" ref="F5:F13"/>
  </sortState>
  <mergeCells count="8">
    <mergeCell ref="D3:G3"/>
    <mergeCell ref="AB3:AE3"/>
    <mergeCell ref="H2:AA2"/>
    <mergeCell ref="H3:K3"/>
    <mergeCell ref="L3:O3"/>
    <mergeCell ref="P3:S3"/>
    <mergeCell ref="T3:W3"/>
    <mergeCell ref="X3:AA3"/>
  </mergeCells>
  <conditionalFormatting sqref="D5:AA13">
    <cfRule type="cellIs" dxfId="55" priority="8" operator="equal">
      <formula>"Platinum"</formula>
    </cfRule>
    <cfRule type="cellIs" dxfId="54" priority="9" operator="equal">
      <formula>"Black"</formula>
    </cfRule>
    <cfRule type="cellIs" dxfId="53" priority="10" operator="equal">
      <formula>"Brown"</formula>
    </cfRule>
    <cfRule type="cellIs" dxfId="52" priority="11" operator="equal">
      <formula>"Red"</formula>
    </cfRule>
    <cfRule type="cellIs" dxfId="51" priority="12" operator="equal">
      <formula>"Blue"</formula>
    </cfRule>
    <cfRule type="cellIs" dxfId="50" priority="13" operator="equal">
      <formula>"Grey"</formula>
    </cfRule>
    <cfRule type="cellIs" dxfId="49" priority="14" operator="equal">
      <formula>"White"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EB419-C291-4B44-BD39-674484E329B2}">
  <dimension ref="A2:BT15"/>
  <sheetViews>
    <sheetView showGridLines="0" zoomScale="70" zoomScaleNormal="70" workbookViewId="0">
      <selection activeCell="L13" sqref="L13"/>
    </sheetView>
  </sheetViews>
  <sheetFormatPr defaultRowHeight="13.5" x14ac:dyDescent="0.25"/>
  <cols>
    <col min="1" max="1" width="5.54296875" style="1" customWidth="1"/>
    <col min="2" max="2" width="15.08984375" style="1" customWidth="1"/>
    <col min="3" max="4" width="4.08984375" style="2" bestFit="1" customWidth="1"/>
    <col min="5" max="5" width="6.453125" style="2" customWidth="1"/>
    <col min="6" max="6" width="7.26953125" style="2" customWidth="1"/>
    <col min="7" max="7" width="3.26953125" style="2" customWidth="1"/>
    <col min="8" max="8" width="15.08984375" style="2" customWidth="1"/>
    <col min="9" max="10" width="4.08984375" style="2" bestFit="1" customWidth="1"/>
    <col min="11" max="11" width="6.453125" style="2" customWidth="1"/>
    <col min="12" max="12" width="7.26953125" style="2" customWidth="1"/>
    <col min="13" max="13" width="3.26953125" style="2" customWidth="1"/>
    <col min="14" max="14" width="15.08984375" style="2" customWidth="1"/>
    <col min="15" max="16" width="4.08984375" style="2" bestFit="1" customWidth="1"/>
    <col min="17" max="17" width="6.453125" style="2" customWidth="1"/>
    <col min="18" max="18" width="7.26953125" style="2" customWidth="1"/>
    <col min="19" max="19" width="3.26953125" style="2" customWidth="1"/>
    <col min="20" max="20" width="15.08984375" style="2" customWidth="1"/>
    <col min="21" max="22" width="4.08984375" style="2" bestFit="1" customWidth="1"/>
    <col min="23" max="23" width="6.453125" style="2" customWidth="1"/>
    <col min="24" max="24" width="7.26953125" style="2" customWidth="1"/>
    <col min="25" max="25" width="3.26953125" style="2" customWidth="1"/>
    <col min="26" max="26" width="15.08984375" style="2" customWidth="1"/>
    <col min="27" max="28" width="4.08984375" style="2" bestFit="1" customWidth="1"/>
    <col min="29" max="29" width="6.453125" style="2" customWidth="1"/>
    <col min="30" max="30" width="7.26953125" style="2" customWidth="1"/>
    <col min="31" max="16384" width="8.7265625" style="1"/>
  </cols>
  <sheetData>
    <row r="2" spans="1:72" ht="32.5" thickBot="1" x14ac:dyDescent="0.3">
      <c r="C2" s="159" t="s">
        <v>35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</row>
    <row r="3" spans="1:72" x14ac:dyDescent="0.25">
      <c r="B3" s="44"/>
      <c r="C3" s="160" t="s">
        <v>7</v>
      </c>
      <c r="D3" s="160"/>
      <c r="E3" s="160"/>
      <c r="F3" s="162"/>
      <c r="G3" s="37"/>
      <c r="H3" s="39"/>
      <c r="I3" s="160" t="s">
        <v>12</v>
      </c>
      <c r="J3" s="160"/>
      <c r="K3" s="160"/>
      <c r="L3" s="162"/>
      <c r="M3" s="37"/>
      <c r="N3" s="39"/>
      <c r="O3" s="160" t="s">
        <v>13</v>
      </c>
      <c r="P3" s="160"/>
      <c r="Q3" s="160"/>
      <c r="R3" s="162"/>
      <c r="S3" s="37"/>
      <c r="T3" s="39"/>
      <c r="U3" s="160" t="s">
        <v>14</v>
      </c>
      <c r="V3" s="160"/>
      <c r="W3" s="160"/>
      <c r="X3" s="162"/>
      <c r="Y3" s="37"/>
      <c r="Z3" s="39"/>
      <c r="AA3" s="160" t="s">
        <v>15</v>
      </c>
      <c r="AB3" s="160"/>
      <c r="AC3" s="160"/>
      <c r="AD3" s="162"/>
    </row>
    <row r="4" spans="1:72" x14ac:dyDescent="0.25">
      <c r="B4" s="45" t="s">
        <v>34</v>
      </c>
      <c r="C4" s="37" t="s">
        <v>8</v>
      </c>
      <c r="D4" s="37" t="s">
        <v>9</v>
      </c>
      <c r="E4" s="40" t="s">
        <v>10</v>
      </c>
      <c r="F4" s="38" t="s">
        <v>11</v>
      </c>
      <c r="G4" s="37"/>
      <c r="H4" s="45" t="s">
        <v>34</v>
      </c>
      <c r="I4" s="37" t="s">
        <v>8</v>
      </c>
      <c r="J4" s="37" t="s">
        <v>9</v>
      </c>
      <c r="K4" s="40" t="s">
        <v>10</v>
      </c>
      <c r="L4" s="38" t="s">
        <v>11</v>
      </c>
      <c r="M4" s="37"/>
      <c r="N4" s="45" t="s">
        <v>34</v>
      </c>
      <c r="O4" s="37" t="s">
        <v>8</v>
      </c>
      <c r="P4" s="37" t="s">
        <v>9</v>
      </c>
      <c r="Q4" s="40" t="s">
        <v>10</v>
      </c>
      <c r="R4" s="38" t="s">
        <v>11</v>
      </c>
      <c r="S4" s="37"/>
      <c r="T4" s="45" t="s">
        <v>34</v>
      </c>
      <c r="U4" s="37" t="s">
        <v>8</v>
      </c>
      <c r="V4" s="37" t="s">
        <v>9</v>
      </c>
      <c r="W4" s="40" t="s">
        <v>10</v>
      </c>
      <c r="X4" s="38" t="s">
        <v>11</v>
      </c>
      <c r="Y4" s="37"/>
      <c r="Z4" s="45" t="s">
        <v>34</v>
      </c>
      <c r="AA4" s="37" t="s">
        <v>8</v>
      </c>
      <c r="AB4" s="37" t="s">
        <v>9</v>
      </c>
      <c r="AC4" s="40" t="s">
        <v>10</v>
      </c>
      <c r="AD4" s="38" t="s">
        <v>11</v>
      </c>
    </row>
    <row r="5" spans="1:72" x14ac:dyDescent="0.25">
      <c r="B5" s="81" t="s">
        <v>38</v>
      </c>
      <c r="C5" s="104">
        <v>21</v>
      </c>
      <c r="D5" s="104">
        <v>1</v>
      </c>
      <c r="E5" s="104">
        <v>1000.0000134187158</v>
      </c>
      <c r="F5" s="112" t="s">
        <v>20</v>
      </c>
      <c r="G5" s="35"/>
      <c r="H5" s="81" t="s">
        <v>38</v>
      </c>
      <c r="I5" s="104">
        <v>109</v>
      </c>
      <c r="J5" s="104">
        <v>1</v>
      </c>
      <c r="K5" s="104">
        <v>890.38112597230634</v>
      </c>
      <c r="L5" s="112" t="s">
        <v>22</v>
      </c>
      <c r="M5" s="35"/>
      <c r="N5" s="81" t="s">
        <v>38</v>
      </c>
      <c r="O5" s="104">
        <v>60</v>
      </c>
      <c r="P5" s="104">
        <v>1</v>
      </c>
      <c r="Q5" s="104">
        <v>1165.7313088988194</v>
      </c>
      <c r="R5" s="112" t="s">
        <v>21</v>
      </c>
      <c r="S5" s="37"/>
      <c r="T5" s="81" t="s">
        <v>39</v>
      </c>
      <c r="U5" s="104">
        <v>91</v>
      </c>
      <c r="V5" s="104">
        <v>1</v>
      </c>
      <c r="W5" s="104">
        <v>1761.6780904508755</v>
      </c>
      <c r="X5" s="112" t="s">
        <v>21</v>
      </c>
      <c r="Y5" s="35"/>
      <c r="Z5" s="81" t="s">
        <v>38</v>
      </c>
      <c r="AA5" s="104">
        <v>63</v>
      </c>
      <c r="AB5" s="104">
        <v>1</v>
      </c>
      <c r="AC5" s="104">
        <v>1313.7479662538342</v>
      </c>
      <c r="AD5" s="112" t="s">
        <v>21</v>
      </c>
    </row>
    <row r="6" spans="1:72" x14ac:dyDescent="0.25">
      <c r="B6" s="128" t="s">
        <v>39</v>
      </c>
      <c r="C6" s="115">
        <v>13</v>
      </c>
      <c r="D6" s="115">
        <v>2</v>
      </c>
      <c r="E6" s="115">
        <v>307.92621081791754</v>
      </c>
      <c r="F6" s="138" t="s">
        <v>24</v>
      </c>
      <c r="G6" s="35"/>
      <c r="H6" s="128" t="s">
        <v>39</v>
      </c>
      <c r="I6" s="115">
        <v>97</v>
      </c>
      <c r="J6" s="115">
        <v>2</v>
      </c>
      <c r="K6" s="115">
        <v>750.54515724850557</v>
      </c>
      <c r="L6" s="138" t="s">
        <v>22</v>
      </c>
      <c r="M6" s="35"/>
      <c r="N6" s="128" t="s">
        <v>39</v>
      </c>
      <c r="O6" s="115">
        <v>30</v>
      </c>
      <c r="P6" s="115">
        <v>2</v>
      </c>
      <c r="Q6" s="115">
        <v>340.75811017246201</v>
      </c>
      <c r="R6" s="112" t="s">
        <v>24</v>
      </c>
      <c r="S6" s="37"/>
      <c r="T6" s="141" t="s">
        <v>48</v>
      </c>
      <c r="U6" s="116">
        <v>77</v>
      </c>
      <c r="V6" s="116">
        <v>2</v>
      </c>
      <c r="W6" s="117">
        <v>1330.3434066174077</v>
      </c>
      <c r="X6" s="99" t="s">
        <v>21</v>
      </c>
      <c r="Y6" s="35"/>
      <c r="Z6" s="128" t="s">
        <v>47</v>
      </c>
      <c r="AA6" s="115">
        <v>38</v>
      </c>
      <c r="AB6" s="115">
        <v>2</v>
      </c>
      <c r="AC6" s="115">
        <v>535.12189621527989</v>
      </c>
      <c r="AD6" s="112" t="s">
        <v>23</v>
      </c>
    </row>
    <row r="7" spans="1:72" ht="14" thickBot="1" x14ac:dyDescent="0.3">
      <c r="B7" s="85" t="s">
        <v>47</v>
      </c>
      <c r="C7" s="100">
        <v>11</v>
      </c>
      <c r="D7" s="100">
        <v>3</v>
      </c>
      <c r="E7" s="100">
        <v>202.23921226495997</v>
      </c>
      <c r="F7" s="139" t="s">
        <v>25</v>
      </c>
      <c r="G7" s="35"/>
      <c r="H7" s="85" t="s">
        <v>44</v>
      </c>
      <c r="I7" s="100">
        <v>97</v>
      </c>
      <c r="J7" s="100">
        <v>3</v>
      </c>
      <c r="K7" s="100">
        <v>750.54515724850557</v>
      </c>
      <c r="L7" s="140" t="s">
        <v>22</v>
      </c>
      <c r="M7" s="35"/>
      <c r="N7" s="85" t="s">
        <v>37</v>
      </c>
      <c r="O7" s="100">
        <v>27</v>
      </c>
      <c r="P7" s="100">
        <v>3</v>
      </c>
      <c r="Q7" s="100">
        <v>282.04639876988841</v>
      </c>
      <c r="R7" s="139" t="s">
        <v>25</v>
      </c>
      <c r="S7" s="37"/>
      <c r="T7" s="85" t="s">
        <v>38</v>
      </c>
      <c r="U7" s="100">
        <v>73</v>
      </c>
      <c r="V7" s="100">
        <v>3</v>
      </c>
      <c r="W7" s="100">
        <v>1216.0810065533894</v>
      </c>
      <c r="X7" s="139" t="s">
        <v>21</v>
      </c>
      <c r="Y7" s="35"/>
      <c r="Z7" s="85" t="s">
        <v>39</v>
      </c>
      <c r="AA7" s="100">
        <v>36</v>
      </c>
      <c r="AB7" s="100">
        <v>3</v>
      </c>
      <c r="AC7" s="100">
        <v>485.80667567960023</v>
      </c>
      <c r="AD7" s="139" t="s">
        <v>24</v>
      </c>
    </row>
    <row r="8" spans="1:72" x14ac:dyDescent="0.25">
      <c r="G8" s="36"/>
      <c r="H8" s="1"/>
      <c r="M8" s="36"/>
      <c r="N8" s="1"/>
      <c r="T8" s="1"/>
      <c r="Y8" s="36"/>
    </row>
    <row r="9" spans="1:72" s="34" customFormat="1" x14ac:dyDescent="0.25">
      <c r="A9" s="1"/>
      <c r="B9" s="1"/>
      <c r="C9" s="1"/>
      <c r="D9" s="1"/>
      <c r="E9" s="1"/>
      <c r="F9" s="1"/>
      <c r="G9" s="36"/>
      <c r="H9" s="1"/>
      <c r="I9" s="2"/>
      <c r="J9" s="2"/>
      <c r="K9" s="2"/>
      <c r="L9" s="2"/>
      <c r="M9" s="36"/>
      <c r="N9" s="1"/>
      <c r="O9" s="2"/>
      <c r="P9" s="2"/>
      <c r="Q9" s="2"/>
      <c r="R9" s="2"/>
      <c r="S9" s="36"/>
      <c r="T9" s="1"/>
      <c r="U9" s="2"/>
      <c r="V9" s="2"/>
      <c r="W9" s="2"/>
      <c r="X9" s="2"/>
      <c r="Y9" s="36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2" x14ac:dyDescent="0.25">
      <c r="G10" s="36"/>
      <c r="H10" s="1"/>
      <c r="M10" s="36"/>
      <c r="N10" s="1"/>
      <c r="S10" s="36"/>
      <c r="T10" s="1"/>
      <c r="Y10" s="36"/>
    </row>
    <row r="11" spans="1:72" x14ac:dyDescent="0.25">
      <c r="G11" s="36"/>
      <c r="H11" s="1"/>
      <c r="M11" s="36"/>
      <c r="N11" s="1"/>
      <c r="S11" s="36"/>
      <c r="T11" s="1"/>
      <c r="Y11" s="36"/>
      <c r="Z11" s="1"/>
    </row>
    <row r="12" spans="1:72" s="34" customFormat="1" x14ac:dyDescent="0.25">
      <c r="A12" s="1"/>
      <c r="B12" s="1"/>
      <c r="C12" s="2"/>
      <c r="D12" s="2"/>
      <c r="E12" s="2"/>
      <c r="F12" s="2"/>
      <c r="G12" s="36"/>
      <c r="H12" s="1"/>
      <c r="I12" s="2"/>
      <c r="J12" s="2"/>
      <c r="K12" s="2"/>
      <c r="L12" s="2"/>
      <c r="M12" s="36"/>
      <c r="N12" s="1"/>
      <c r="O12" s="2"/>
      <c r="P12" s="2"/>
      <c r="Q12" s="2"/>
      <c r="R12" s="2"/>
      <c r="S12" s="36"/>
      <c r="T12" s="1"/>
      <c r="U12" s="2"/>
      <c r="V12" s="2"/>
      <c r="W12" s="2"/>
      <c r="X12" s="2"/>
      <c r="Y12" s="36"/>
      <c r="Z12" s="1"/>
      <c r="AA12" s="2"/>
      <c r="AB12" s="2"/>
      <c r="AC12" s="2"/>
      <c r="AD12" s="2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x14ac:dyDescent="0.25">
      <c r="G13" s="36"/>
      <c r="H13" s="1"/>
      <c r="M13" s="36"/>
      <c r="N13" s="1"/>
      <c r="S13" s="36"/>
      <c r="T13" s="1"/>
      <c r="Y13" s="36"/>
      <c r="Z13" s="1"/>
    </row>
    <row r="14" spans="1:72" s="34" customFormat="1" x14ac:dyDescent="0.25">
      <c r="A14" s="1"/>
      <c r="B14" s="1"/>
      <c r="C14" s="2"/>
      <c r="D14" s="2"/>
      <c r="E14" s="2"/>
      <c r="F14" s="2"/>
      <c r="G14" s="36"/>
      <c r="H14" s="1"/>
      <c r="I14" s="2"/>
      <c r="J14" s="2"/>
      <c r="K14" s="2"/>
      <c r="L14" s="2"/>
      <c r="M14" s="36"/>
      <c r="N14" s="1"/>
      <c r="O14" s="2"/>
      <c r="P14" s="2"/>
      <c r="Q14" s="2"/>
      <c r="R14" s="2"/>
      <c r="S14" s="36"/>
      <c r="T14" s="1"/>
      <c r="U14" s="2"/>
      <c r="V14" s="2"/>
      <c r="W14" s="2"/>
      <c r="X14" s="2"/>
      <c r="Y14" s="36"/>
      <c r="Z14" s="1"/>
      <c r="AA14" s="2"/>
      <c r="AB14" s="2"/>
      <c r="AC14" s="2"/>
      <c r="AD14" s="2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72" x14ac:dyDescent="0.25">
      <c r="H15" s="1"/>
      <c r="N15" s="1"/>
      <c r="T15" s="1"/>
      <c r="Z15" s="1"/>
    </row>
  </sheetData>
  <sheetProtection algorithmName="SHA-512" hashValue="XpIjuFSzn+GTeA3gIMChcRU+NCshUTG+f8mlA9PQcO8ZxZPTufU29NoNXy60iVtvMod0L4HcWs8KfPWVDNooIg==" saltValue="qYHFrhAiA0745Wflp3bjHA==" spinCount="100000" sheet="1" objects="1" scenarios="1"/>
  <sortState xmlns:xlrd2="http://schemas.microsoft.com/office/spreadsheetml/2017/richdata2" ref="Z9:AD15">
    <sortCondition ref="AB8:AB15"/>
  </sortState>
  <mergeCells count="6">
    <mergeCell ref="C2:AD2"/>
    <mergeCell ref="C3:F3"/>
    <mergeCell ref="I3:L3"/>
    <mergeCell ref="O3:R3"/>
    <mergeCell ref="U3:X3"/>
    <mergeCell ref="AA3:AD3"/>
  </mergeCells>
  <conditionalFormatting sqref="C5:F7">
    <cfRule type="cellIs" dxfId="48" priority="71" operator="equal">
      <formula>"Platinum"</formula>
    </cfRule>
    <cfRule type="cellIs" dxfId="47" priority="72" operator="equal">
      <formula>"Black"</formula>
    </cfRule>
    <cfRule type="cellIs" dxfId="46" priority="73" operator="equal">
      <formula>"Brown"</formula>
    </cfRule>
    <cfRule type="cellIs" dxfId="45" priority="74" operator="equal">
      <formula>"Red"</formula>
    </cfRule>
    <cfRule type="cellIs" dxfId="44" priority="75" operator="equal">
      <formula>"Blue"</formula>
    </cfRule>
    <cfRule type="cellIs" dxfId="43" priority="76" operator="equal">
      <formula>"Grey"</formula>
    </cfRule>
    <cfRule type="cellIs" dxfId="42" priority="77" operator="equal">
      <formula>"White"</formula>
    </cfRule>
  </conditionalFormatting>
  <conditionalFormatting sqref="G5:G14 M5:M14 Y5:Y14 I8:L12 O8:R12 S9:S14">
    <cfRule type="containsText" dxfId="41" priority="97" operator="containsText" text="Grey">
      <formula>NOT(ISERROR(SEARCH("Grey",G5)))</formula>
    </cfRule>
    <cfRule type="containsText" dxfId="40" priority="101" operator="containsText" text="Black">
      <formula>NOT(ISERROR(SEARCH("Black",G5)))</formula>
    </cfRule>
    <cfRule type="containsText" dxfId="39" priority="100" operator="containsText" text="Platinum">
      <formula>NOT(ISERROR(SEARCH("Platinum",G5)))</formula>
    </cfRule>
    <cfRule type="containsText" dxfId="38" priority="99" operator="containsText" text="Red">
      <formula>NOT(ISERROR(SEARCH("Red",G5)))</formula>
    </cfRule>
    <cfRule type="containsText" dxfId="37" priority="98" operator="containsText" text="Blue">
      <formula>NOT(ISERROR(SEARCH("Blue",G5)))</formula>
    </cfRule>
    <cfRule type="containsText" dxfId="36" priority="102" operator="containsText" text="Brown">
      <formula>NOT(ISERROR(SEARCH("Brown",G5)))</formula>
    </cfRule>
  </conditionalFormatting>
  <conditionalFormatting sqref="G8:G14">
    <cfRule type="containsText" dxfId="35" priority="103" operator="containsText" text="Brown">
      <formula>NOT(ISERROR(SEARCH("Brown",G8)))</formula>
    </cfRule>
  </conditionalFormatting>
  <conditionalFormatting sqref="I5:L7">
    <cfRule type="cellIs" dxfId="34" priority="60" operator="equal">
      <formula>"Red"</formula>
    </cfRule>
    <cfRule type="cellIs" dxfId="33" priority="59" operator="equal">
      <formula>"Brown"</formula>
    </cfRule>
    <cfRule type="cellIs" dxfId="32" priority="58" operator="equal">
      <formula>"Black"</formula>
    </cfRule>
    <cfRule type="cellIs" dxfId="31" priority="57" operator="equal">
      <formula>"Platinum"</formula>
    </cfRule>
    <cfRule type="cellIs" dxfId="30" priority="61" operator="equal">
      <formula>"Blue"</formula>
    </cfRule>
    <cfRule type="cellIs" dxfId="29" priority="63" operator="equal">
      <formula>"White"</formula>
    </cfRule>
    <cfRule type="cellIs" dxfId="28" priority="62" operator="equal">
      <formula>"Grey"</formula>
    </cfRule>
  </conditionalFormatting>
  <conditionalFormatting sqref="O5:R7">
    <cfRule type="cellIs" dxfId="27" priority="43" operator="equal">
      <formula>"Platinum"</formula>
    </cfRule>
    <cfRule type="cellIs" dxfId="26" priority="47" operator="equal">
      <formula>"Blue"</formula>
    </cfRule>
    <cfRule type="cellIs" dxfId="25" priority="48" operator="equal">
      <formula>"Grey"</formula>
    </cfRule>
    <cfRule type="cellIs" dxfId="24" priority="49" operator="equal">
      <formula>"White"</formula>
    </cfRule>
    <cfRule type="cellIs" dxfId="23" priority="46" operator="equal">
      <formula>"Red"</formula>
    </cfRule>
    <cfRule type="cellIs" dxfId="22" priority="45" operator="equal">
      <formula>"Brown"</formula>
    </cfRule>
    <cfRule type="cellIs" dxfId="21" priority="44" operator="equal">
      <formula>"Black"</formula>
    </cfRule>
  </conditionalFormatting>
  <conditionalFormatting sqref="U5:X7">
    <cfRule type="cellIs" dxfId="20" priority="22" operator="equal">
      <formula>"Platinum"</formula>
    </cfRule>
    <cfRule type="cellIs" dxfId="19" priority="24" operator="equal">
      <formula>"Brown"</formula>
    </cfRule>
    <cfRule type="cellIs" dxfId="18" priority="25" operator="equal">
      <formula>"Red"</formula>
    </cfRule>
    <cfRule type="cellIs" dxfId="17" priority="26" operator="equal">
      <formula>"Blue"</formula>
    </cfRule>
    <cfRule type="cellIs" dxfId="16" priority="27" operator="equal">
      <formula>"Grey"</formula>
    </cfRule>
    <cfRule type="cellIs" dxfId="15" priority="28" operator="equal">
      <formula>"White"</formula>
    </cfRule>
    <cfRule type="cellIs" dxfId="14" priority="23" operator="equal">
      <formula>"Black"</formula>
    </cfRule>
  </conditionalFormatting>
  <conditionalFormatting sqref="AA5:AD7">
    <cfRule type="cellIs" dxfId="13" priority="2" operator="equal">
      <formula>"Black"</formula>
    </cfRule>
    <cfRule type="cellIs" dxfId="12" priority="3" operator="equal">
      <formula>"Brown"</formula>
    </cfRule>
    <cfRule type="cellIs" dxfId="11" priority="4" operator="equal">
      <formula>"Red"</formula>
    </cfRule>
    <cfRule type="cellIs" dxfId="10" priority="5" operator="equal">
      <formula>"Blue"</formula>
    </cfRule>
    <cfRule type="cellIs" dxfId="9" priority="6" operator="equal">
      <formula>"Grey"</formula>
    </cfRule>
    <cfRule type="cellIs" dxfId="8" priority="7" operator="equal">
      <formula>"White"</formula>
    </cfRule>
    <cfRule type="cellIs" dxfId="7" priority="1" operator="equal">
      <formula>"Platinum"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09C78-9863-4180-93A5-ECCE7E7E11F9}">
  <dimension ref="A2:BF19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9" sqref="C19"/>
    </sheetView>
  </sheetViews>
  <sheetFormatPr defaultRowHeight="13.5" x14ac:dyDescent="0.25"/>
  <cols>
    <col min="1" max="1" width="8.7265625" style="1"/>
    <col min="2" max="2" width="4.36328125" style="1" bestFit="1" customWidth="1"/>
    <col min="3" max="3" width="25.36328125" style="1" customWidth="1"/>
    <col min="4" max="27" width="6.54296875" style="2" customWidth="1"/>
    <col min="28" max="16384" width="8.7265625" style="1"/>
  </cols>
  <sheetData>
    <row r="2" spans="1:58" ht="32.5" thickBot="1" x14ac:dyDescent="0.3">
      <c r="D2" s="159" t="s">
        <v>35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</row>
    <row r="3" spans="1:58" x14ac:dyDescent="0.25">
      <c r="D3" s="163" t="s">
        <v>50</v>
      </c>
      <c r="E3" s="164"/>
      <c r="F3" s="164"/>
      <c r="G3" s="165"/>
      <c r="H3" s="163" t="s">
        <v>12</v>
      </c>
      <c r="I3" s="164"/>
      <c r="J3" s="164"/>
      <c r="K3" s="165"/>
      <c r="L3" s="163" t="s">
        <v>13</v>
      </c>
      <c r="M3" s="164"/>
      <c r="N3" s="164"/>
      <c r="O3" s="165"/>
      <c r="P3" s="163" t="s">
        <v>14</v>
      </c>
      <c r="Q3" s="164"/>
      <c r="R3" s="164"/>
      <c r="S3" s="165"/>
      <c r="T3" s="163" t="s">
        <v>15</v>
      </c>
      <c r="U3" s="164"/>
      <c r="V3" s="164"/>
      <c r="W3" s="165"/>
      <c r="X3" s="153" t="s">
        <v>16</v>
      </c>
      <c r="Y3" s="154"/>
      <c r="Z3" s="154"/>
      <c r="AA3" s="155"/>
    </row>
    <row r="4" spans="1:58" ht="14" thickBot="1" x14ac:dyDescent="0.3">
      <c r="B4" s="2" t="s">
        <v>0</v>
      </c>
      <c r="C4" s="1" t="s">
        <v>4</v>
      </c>
      <c r="D4" s="30" t="s">
        <v>8</v>
      </c>
      <c r="E4" s="2" t="s">
        <v>9</v>
      </c>
      <c r="F4" s="40" t="s">
        <v>10</v>
      </c>
      <c r="G4" s="31" t="s">
        <v>11</v>
      </c>
      <c r="H4" s="30" t="s">
        <v>8</v>
      </c>
      <c r="I4" s="2" t="s">
        <v>9</v>
      </c>
      <c r="J4" s="40" t="s">
        <v>10</v>
      </c>
      <c r="K4" s="31" t="s">
        <v>11</v>
      </c>
      <c r="L4" s="30" t="s">
        <v>8</v>
      </c>
      <c r="M4" s="2" t="s">
        <v>9</v>
      </c>
      <c r="N4" s="40" t="s">
        <v>10</v>
      </c>
      <c r="O4" s="31" t="s">
        <v>11</v>
      </c>
      <c r="P4" s="30" t="s">
        <v>8</v>
      </c>
      <c r="Q4" s="2" t="s">
        <v>9</v>
      </c>
      <c r="R4" s="40" t="s">
        <v>10</v>
      </c>
      <c r="S4" s="31" t="s">
        <v>11</v>
      </c>
      <c r="T4" s="30" t="s">
        <v>8</v>
      </c>
      <c r="U4" s="2" t="s">
        <v>9</v>
      </c>
      <c r="V4" s="40" t="s">
        <v>10</v>
      </c>
      <c r="W4" s="31" t="s">
        <v>11</v>
      </c>
      <c r="X4" s="32" t="s">
        <v>8</v>
      </c>
      <c r="Y4" s="41" t="s">
        <v>9</v>
      </c>
      <c r="Z4" s="41" t="s">
        <v>10</v>
      </c>
      <c r="AA4" s="33" t="s">
        <v>11</v>
      </c>
    </row>
    <row r="5" spans="1:58" x14ac:dyDescent="0.25">
      <c r="B5" s="89" t="s">
        <v>1</v>
      </c>
      <c r="C5" s="90" t="s">
        <v>48</v>
      </c>
      <c r="D5" s="89">
        <v>3</v>
      </c>
      <c r="E5" s="91">
        <v>7</v>
      </c>
      <c r="F5" s="92">
        <v>4.9446395791365338</v>
      </c>
      <c r="G5" s="93" t="s">
        <v>26</v>
      </c>
      <c r="H5" s="89">
        <v>95</v>
      </c>
      <c r="I5" s="91">
        <v>4</v>
      </c>
      <c r="J5" s="92">
        <v>727.97074894505317</v>
      </c>
      <c r="K5" s="93" t="s">
        <v>22</v>
      </c>
      <c r="L5" s="89">
        <v>13</v>
      </c>
      <c r="M5" s="91">
        <v>7</v>
      </c>
      <c r="N5" s="92">
        <v>73.931022922455995</v>
      </c>
      <c r="O5" s="93" t="s">
        <v>26</v>
      </c>
      <c r="P5" s="89">
        <v>77</v>
      </c>
      <c r="Q5" s="91">
        <v>2</v>
      </c>
      <c r="R5" s="92">
        <v>1330.3434066174077</v>
      </c>
      <c r="S5" s="93" t="s">
        <v>21</v>
      </c>
      <c r="T5" s="89">
        <v>18</v>
      </c>
      <c r="U5" s="91">
        <v>7</v>
      </c>
      <c r="V5" s="92">
        <v>138.29607579618209</v>
      </c>
      <c r="W5" s="93" t="s">
        <v>25</v>
      </c>
      <c r="X5" s="94">
        <v>206</v>
      </c>
      <c r="Y5" s="95">
        <v>5</v>
      </c>
      <c r="Z5" s="92">
        <v>455.09717877204713</v>
      </c>
      <c r="AA5" s="96" t="s">
        <v>24</v>
      </c>
    </row>
    <row r="6" spans="1:58" x14ac:dyDescent="0.25">
      <c r="B6" s="30" t="s">
        <v>2</v>
      </c>
      <c r="C6" s="47" t="s">
        <v>5</v>
      </c>
      <c r="D6" s="74"/>
      <c r="E6" s="75"/>
      <c r="F6" s="76"/>
      <c r="G6" s="77"/>
      <c r="H6" s="74"/>
      <c r="I6" s="75"/>
      <c r="J6" s="76"/>
      <c r="K6" s="77"/>
      <c r="L6" s="74"/>
      <c r="M6" s="75"/>
      <c r="N6" s="76"/>
      <c r="O6" s="77"/>
      <c r="P6" s="74"/>
      <c r="Q6" s="75"/>
      <c r="R6" s="76"/>
      <c r="S6" s="77"/>
      <c r="T6" s="74"/>
      <c r="U6" s="75"/>
      <c r="V6" s="76"/>
      <c r="W6" s="77"/>
      <c r="X6" s="78"/>
      <c r="Y6" s="79"/>
      <c r="Z6" s="76"/>
      <c r="AA6" s="80"/>
    </row>
    <row r="7" spans="1:58" x14ac:dyDescent="0.25">
      <c r="B7" s="30" t="s">
        <v>3</v>
      </c>
      <c r="C7" s="47" t="s">
        <v>6</v>
      </c>
      <c r="D7" s="74"/>
      <c r="E7" s="75"/>
      <c r="F7" s="76"/>
      <c r="G7" s="77"/>
      <c r="H7" s="74"/>
      <c r="I7" s="75"/>
      <c r="J7" s="76"/>
      <c r="K7" s="77"/>
      <c r="L7" s="74"/>
      <c r="M7" s="75"/>
      <c r="N7" s="76"/>
      <c r="O7" s="77"/>
      <c r="P7" s="74"/>
      <c r="Q7" s="75"/>
      <c r="R7" s="76"/>
      <c r="S7" s="77"/>
      <c r="T7" s="74"/>
      <c r="U7" s="75"/>
      <c r="V7" s="76"/>
      <c r="W7" s="77"/>
      <c r="X7" s="78"/>
      <c r="Y7" s="79"/>
      <c r="Z7" s="76"/>
      <c r="AA7" s="80"/>
    </row>
    <row r="8" spans="1:58" x14ac:dyDescent="0.25">
      <c r="B8" s="30">
        <v>1</v>
      </c>
      <c r="C8" s="1" t="s">
        <v>36</v>
      </c>
      <c r="D8" s="168" t="s">
        <v>27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9"/>
    </row>
    <row r="9" spans="1:58" s="34" customFormat="1" x14ac:dyDescent="0.25">
      <c r="A9" s="1"/>
      <c r="B9" s="81">
        <v>2</v>
      </c>
      <c r="C9" s="82" t="s">
        <v>37</v>
      </c>
      <c r="D9" s="83">
        <v>6</v>
      </c>
      <c r="E9" s="83">
        <v>6</v>
      </c>
      <c r="F9" s="83">
        <v>40.900698428716666</v>
      </c>
      <c r="G9" s="83" t="s">
        <v>26</v>
      </c>
      <c r="H9" s="83">
        <v>74</v>
      </c>
      <c r="I9" s="83">
        <v>8</v>
      </c>
      <c r="J9" s="83">
        <v>504.47153658954795</v>
      </c>
      <c r="K9" s="83" t="s">
        <v>23</v>
      </c>
      <c r="L9" s="83">
        <v>27</v>
      </c>
      <c r="M9" s="83">
        <v>3</v>
      </c>
      <c r="N9" s="83">
        <v>282.04639876988841</v>
      </c>
      <c r="O9" s="83" t="s">
        <v>25</v>
      </c>
      <c r="P9" s="83">
        <v>67</v>
      </c>
      <c r="Q9" s="83">
        <v>7</v>
      </c>
      <c r="R9" s="83">
        <v>1052.4393176110054</v>
      </c>
      <c r="S9" s="83" t="s">
        <v>21</v>
      </c>
      <c r="T9" s="83">
        <v>27</v>
      </c>
      <c r="U9" s="83">
        <v>6</v>
      </c>
      <c r="V9" s="83">
        <v>289.6387572094547</v>
      </c>
      <c r="W9" s="83" t="s">
        <v>25</v>
      </c>
      <c r="X9" s="83">
        <v>201</v>
      </c>
      <c r="Y9" s="83">
        <v>6</v>
      </c>
      <c r="Z9" s="83">
        <v>433.89934172172264</v>
      </c>
      <c r="AA9" s="84" t="s">
        <v>24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1:58" x14ac:dyDescent="0.25">
      <c r="B10" s="30">
        <v>3</v>
      </c>
      <c r="C10" s="1" t="s">
        <v>38</v>
      </c>
      <c r="D10" s="48">
        <v>21</v>
      </c>
      <c r="E10" s="48">
        <v>1</v>
      </c>
      <c r="F10" s="48">
        <v>1000.0000134187158</v>
      </c>
      <c r="G10" s="48" t="s">
        <v>20</v>
      </c>
      <c r="H10" s="48">
        <v>109</v>
      </c>
      <c r="I10" s="48">
        <v>1</v>
      </c>
      <c r="J10" s="48">
        <v>890.38112597230634</v>
      </c>
      <c r="K10" s="48" t="s">
        <v>22</v>
      </c>
      <c r="L10" s="48">
        <v>60</v>
      </c>
      <c r="M10" s="48">
        <v>1</v>
      </c>
      <c r="N10" s="48">
        <v>1165.7313088988194</v>
      </c>
      <c r="O10" s="48" t="s">
        <v>21</v>
      </c>
      <c r="P10" s="48">
        <v>73</v>
      </c>
      <c r="Q10" s="48">
        <v>3</v>
      </c>
      <c r="R10" s="48">
        <v>1216.0810065533894</v>
      </c>
      <c r="S10" s="48" t="s">
        <v>21</v>
      </c>
      <c r="T10" s="48">
        <v>63</v>
      </c>
      <c r="U10" s="48">
        <v>1</v>
      </c>
      <c r="V10" s="48">
        <v>1313.7479662538342</v>
      </c>
      <c r="W10" s="48" t="s">
        <v>21</v>
      </c>
      <c r="X10" s="48">
        <v>326</v>
      </c>
      <c r="Y10" s="48">
        <v>1</v>
      </c>
      <c r="Z10" s="48">
        <v>1117.1882842194132</v>
      </c>
      <c r="AA10" s="46" t="s">
        <v>21</v>
      </c>
    </row>
    <row r="11" spans="1:58" s="34" customFormat="1" x14ac:dyDescent="0.25">
      <c r="A11" s="1"/>
      <c r="B11" s="81">
        <v>4</v>
      </c>
      <c r="C11" s="82" t="s">
        <v>39</v>
      </c>
      <c r="D11" s="83">
        <v>13</v>
      </c>
      <c r="E11" s="83">
        <v>2</v>
      </c>
      <c r="F11" s="83">
        <v>307.92621081791754</v>
      </c>
      <c r="G11" s="83" t="s">
        <v>24</v>
      </c>
      <c r="H11" s="83">
        <v>97</v>
      </c>
      <c r="I11" s="83">
        <v>2</v>
      </c>
      <c r="J11" s="83">
        <v>750.54515724850557</v>
      </c>
      <c r="K11" s="83" t="s">
        <v>22</v>
      </c>
      <c r="L11" s="83">
        <v>30</v>
      </c>
      <c r="M11" s="83">
        <v>2</v>
      </c>
      <c r="N11" s="83">
        <v>340.75811017246201</v>
      </c>
      <c r="O11" s="83" t="s">
        <v>24</v>
      </c>
      <c r="P11" s="83">
        <v>91</v>
      </c>
      <c r="Q11" s="83">
        <v>1</v>
      </c>
      <c r="R11" s="83">
        <v>1761.6780904508755</v>
      </c>
      <c r="S11" s="83" t="s">
        <v>21</v>
      </c>
      <c r="T11" s="83">
        <v>36</v>
      </c>
      <c r="U11" s="83">
        <v>3</v>
      </c>
      <c r="V11" s="83">
        <v>485.80667567960023</v>
      </c>
      <c r="W11" s="83" t="s">
        <v>24</v>
      </c>
      <c r="X11" s="83">
        <v>267</v>
      </c>
      <c r="Y11" s="83">
        <v>2</v>
      </c>
      <c r="Z11" s="83">
        <v>729.34284887387207</v>
      </c>
      <c r="AA11" s="84" t="s">
        <v>22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 x14ac:dyDescent="0.25">
      <c r="B12" s="30">
        <v>5</v>
      </c>
      <c r="C12" s="1" t="s">
        <v>40</v>
      </c>
      <c r="D12" s="166" t="s">
        <v>27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7"/>
    </row>
    <row r="13" spans="1:58" s="34" customFormat="1" x14ac:dyDescent="0.25">
      <c r="A13" s="1"/>
      <c r="B13" s="81">
        <v>6</v>
      </c>
      <c r="C13" s="82" t="s">
        <v>41</v>
      </c>
      <c r="D13" s="166" t="s">
        <v>27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7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 x14ac:dyDescent="0.25">
      <c r="B14" s="30">
        <v>7</v>
      </c>
      <c r="C14" s="1" t="s">
        <v>42</v>
      </c>
      <c r="D14" s="166" t="s">
        <v>27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7"/>
    </row>
    <row r="15" spans="1:58" s="34" customFormat="1" x14ac:dyDescent="0.25">
      <c r="A15" s="1"/>
      <c r="B15" s="81">
        <v>8</v>
      </c>
      <c r="C15" s="82" t="s">
        <v>43</v>
      </c>
      <c r="D15" s="83">
        <v>9</v>
      </c>
      <c r="E15" s="83">
        <v>4</v>
      </c>
      <c r="F15" s="83">
        <v>120.89377041091255</v>
      </c>
      <c r="G15" s="83" t="s">
        <v>25</v>
      </c>
      <c r="H15" s="83">
        <v>90</v>
      </c>
      <c r="I15" s="83">
        <v>5</v>
      </c>
      <c r="J15" s="83">
        <v>672.48263668091727</v>
      </c>
      <c r="K15" s="83" t="s">
        <v>23</v>
      </c>
      <c r="L15" s="83">
        <v>24</v>
      </c>
      <c r="M15" s="83">
        <v>4</v>
      </c>
      <c r="N15" s="83">
        <v>228.09453709102337</v>
      </c>
      <c r="O15" s="83" t="s">
        <v>25</v>
      </c>
      <c r="P15" s="83">
        <v>73</v>
      </c>
      <c r="Q15" s="83">
        <v>3</v>
      </c>
      <c r="R15" s="83">
        <v>1216.0810065533894</v>
      </c>
      <c r="S15" s="83" t="s">
        <v>21</v>
      </c>
      <c r="T15" s="83">
        <v>34</v>
      </c>
      <c r="U15" s="83">
        <v>4</v>
      </c>
      <c r="V15" s="83">
        <v>438.53361944020509</v>
      </c>
      <c r="W15" s="83" t="s">
        <v>24</v>
      </c>
      <c r="X15" s="83">
        <v>230</v>
      </c>
      <c r="Y15" s="83">
        <v>3</v>
      </c>
      <c r="Z15" s="83">
        <v>535.21711403528957</v>
      </c>
      <c r="AA15" s="84" t="s">
        <v>23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1:58" x14ac:dyDescent="0.25">
      <c r="B16" s="30">
        <v>9</v>
      </c>
      <c r="C16" s="1" t="s">
        <v>44</v>
      </c>
      <c r="D16" s="48">
        <v>7</v>
      </c>
      <c r="E16" s="48">
        <v>5</v>
      </c>
      <c r="F16" s="48">
        <v>62.274753475902365</v>
      </c>
      <c r="G16" s="48" t="s">
        <v>26</v>
      </c>
      <c r="H16" s="48">
        <v>97</v>
      </c>
      <c r="I16" s="48">
        <v>2</v>
      </c>
      <c r="J16" s="48">
        <v>750.54515724850557</v>
      </c>
      <c r="K16" s="48" t="s">
        <v>22</v>
      </c>
      <c r="L16" s="48">
        <v>23</v>
      </c>
      <c r="M16" s="48">
        <v>6</v>
      </c>
      <c r="N16" s="48">
        <v>211.1951758392463</v>
      </c>
      <c r="O16" s="48" t="s">
        <v>25</v>
      </c>
      <c r="P16" s="48">
        <v>70</v>
      </c>
      <c r="Q16" s="48">
        <v>6</v>
      </c>
      <c r="R16" s="48">
        <v>1133.0843289055699</v>
      </c>
      <c r="S16" s="48" t="s">
        <v>21</v>
      </c>
      <c r="T16" s="48">
        <v>30</v>
      </c>
      <c r="U16" s="48">
        <v>5</v>
      </c>
      <c r="V16" s="48">
        <v>350.24259756295885</v>
      </c>
      <c r="W16" s="48" t="s">
        <v>24</v>
      </c>
      <c r="X16" s="48">
        <v>227</v>
      </c>
      <c r="Y16" s="48">
        <v>4</v>
      </c>
      <c r="Z16" s="48">
        <v>501.46840260643665</v>
      </c>
      <c r="AA16" s="46" t="s">
        <v>23</v>
      </c>
    </row>
    <row r="17" spans="1:58" s="34" customFormat="1" x14ac:dyDescent="0.25">
      <c r="A17" s="1"/>
      <c r="B17" s="81">
        <v>10</v>
      </c>
      <c r="C17" s="82" t="s">
        <v>45</v>
      </c>
      <c r="D17" s="166" t="s">
        <v>27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7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x14ac:dyDescent="0.25">
      <c r="B18" s="30">
        <v>11</v>
      </c>
      <c r="C18" s="1" t="s">
        <v>46</v>
      </c>
      <c r="D18" s="48">
        <v>0</v>
      </c>
      <c r="E18" s="48">
        <v>8</v>
      </c>
      <c r="F18" s="48">
        <v>0</v>
      </c>
      <c r="G18" s="48" t="s">
        <v>26</v>
      </c>
      <c r="H18" s="48">
        <v>85</v>
      </c>
      <c r="I18" s="48">
        <v>6</v>
      </c>
      <c r="J18" s="48">
        <v>618.38195038819561</v>
      </c>
      <c r="K18" s="48" t="s">
        <v>23</v>
      </c>
      <c r="L18" s="48">
        <v>0</v>
      </c>
      <c r="M18" s="48">
        <v>8</v>
      </c>
      <c r="N18" s="48">
        <v>0</v>
      </c>
      <c r="O18" s="48" t="s">
        <v>26</v>
      </c>
      <c r="P18" s="48">
        <v>67</v>
      </c>
      <c r="Q18" s="48">
        <v>7</v>
      </c>
      <c r="R18" s="48">
        <v>1052.4393176110054</v>
      </c>
      <c r="S18" s="48" t="s">
        <v>21</v>
      </c>
      <c r="T18" s="48">
        <v>6</v>
      </c>
      <c r="U18" s="48">
        <v>8</v>
      </c>
      <c r="V18" s="48">
        <v>16.447902310676273</v>
      </c>
      <c r="W18" s="48" t="s">
        <v>26</v>
      </c>
      <c r="X18" s="48">
        <v>158</v>
      </c>
      <c r="Y18" s="48">
        <v>8</v>
      </c>
      <c r="Z18" s="48">
        <v>337.4538340619755</v>
      </c>
      <c r="AA18" s="46" t="s">
        <v>24</v>
      </c>
    </row>
    <row r="19" spans="1:58" s="34" customFormat="1" ht="14" thickBot="1" x14ac:dyDescent="0.3">
      <c r="A19" s="1"/>
      <c r="B19" s="85">
        <v>12</v>
      </c>
      <c r="C19" s="86" t="s">
        <v>47</v>
      </c>
      <c r="D19" s="87">
        <v>11</v>
      </c>
      <c r="E19" s="87">
        <v>3</v>
      </c>
      <c r="F19" s="87">
        <v>202.23921226495997</v>
      </c>
      <c r="G19" s="87" t="s">
        <v>25</v>
      </c>
      <c r="H19" s="87">
        <v>78</v>
      </c>
      <c r="I19" s="87">
        <v>7</v>
      </c>
      <c r="J19" s="87">
        <v>545.05802173110146</v>
      </c>
      <c r="K19" s="87" t="s">
        <v>23</v>
      </c>
      <c r="L19" s="87">
        <v>0</v>
      </c>
      <c r="M19" s="87">
        <v>8</v>
      </c>
      <c r="N19" s="87">
        <v>0</v>
      </c>
      <c r="O19" s="87" t="s">
        <v>26</v>
      </c>
      <c r="P19" s="87">
        <v>73</v>
      </c>
      <c r="Q19" s="87">
        <v>3</v>
      </c>
      <c r="R19" s="87">
        <v>1216.0810065533894</v>
      </c>
      <c r="S19" s="87" t="s">
        <v>21</v>
      </c>
      <c r="T19" s="87">
        <v>38</v>
      </c>
      <c r="U19" s="87">
        <v>2</v>
      </c>
      <c r="V19" s="87">
        <v>535.12189621527989</v>
      </c>
      <c r="W19" s="87" t="s">
        <v>23</v>
      </c>
      <c r="X19" s="87">
        <v>200</v>
      </c>
      <c r="Y19" s="87">
        <v>7</v>
      </c>
      <c r="Z19" s="87">
        <v>499.70002735294611</v>
      </c>
      <c r="AA19" s="88" t="s">
        <v>24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</sheetData>
  <sheetProtection algorithmName="SHA-512" hashValue="1GT089QheTDUOMgia+iIFwCecK9bltGwIfak65cx8nzaRXKaN/w1nJbjyTYv4KTlN7saHvIz5LNZyRpjLGWryw==" saltValue="oUDvSgt6utqD4VO01j5xrg==" spinCount="100000" sheet="1" objects="1" scenarios="1"/>
  <mergeCells count="12">
    <mergeCell ref="D13:AA13"/>
    <mergeCell ref="D14:AA14"/>
    <mergeCell ref="D17:AA17"/>
    <mergeCell ref="D8:AA8"/>
    <mergeCell ref="D12:AA12"/>
    <mergeCell ref="D2:AA2"/>
    <mergeCell ref="D3:G3"/>
    <mergeCell ref="H3:K3"/>
    <mergeCell ref="L3:O3"/>
    <mergeCell ref="P3:S3"/>
    <mergeCell ref="T3:W3"/>
    <mergeCell ref="X3:AA3"/>
  </mergeCells>
  <conditionalFormatting sqref="D5:AA7 D8 D9:AA11 D12:D14 D15:AA16 D17 D18:AA19">
    <cfRule type="cellIs" dxfId="6" priority="1" operator="equal">
      <formula>"Platinum"</formula>
    </cfRule>
    <cfRule type="cellIs" dxfId="5" priority="2" operator="equal">
      <formula>"Black"</formula>
    </cfRule>
    <cfRule type="cellIs" dxfId="4" priority="3" operator="equal">
      <formula>"Brown"</formula>
    </cfRule>
    <cfRule type="cellIs" dxfId="3" priority="4" operator="equal">
      <formula>"Red"</formula>
    </cfRule>
    <cfRule type="cellIs" dxfId="2" priority="5" operator="equal">
      <formula>"Blue"</formula>
    </cfRule>
    <cfRule type="cellIs" dxfId="1" priority="6" operator="equal">
      <formula>"Grey"</formula>
    </cfRule>
    <cfRule type="cellIs" dxfId="0" priority="7" operator="equal">
      <formula>"White"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A8DB7-2EA7-4A19-B4CA-685C6AAEF0C2}">
  <dimension ref="A1:S162"/>
  <sheetViews>
    <sheetView tabSelected="1" topLeftCell="A38" zoomScale="70" zoomScaleNormal="70" workbookViewId="0">
      <selection activeCell="Y10" sqref="Y10"/>
    </sheetView>
  </sheetViews>
  <sheetFormatPr defaultRowHeight="14.5" x14ac:dyDescent="0.35"/>
  <sheetData>
    <row r="1" spans="1:19" ht="31.5" thickBot="1" x14ac:dyDescent="0.7">
      <c r="A1" s="1"/>
      <c r="B1" s="3"/>
      <c r="C1" s="3"/>
      <c r="D1" s="3"/>
      <c r="E1" s="173" t="s">
        <v>35</v>
      </c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5"/>
    </row>
    <row r="2" spans="1:19" ht="18.5" x14ac:dyDescent="0.4">
      <c r="A2" s="1"/>
      <c r="B2" s="3"/>
      <c r="C2" s="3"/>
      <c r="D2" s="3"/>
      <c r="E2" s="176" t="s">
        <v>7</v>
      </c>
      <c r="F2" s="177"/>
      <c r="G2" s="4"/>
      <c r="H2" s="177" t="s">
        <v>12</v>
      </c>
      <c r="I2" s="177"/>
      <c r="J2" s="4"/>
      <c r="K2" s="177" t="s">
        <v>13</v>
      </c>
      <c r="L2" s="177"/>
      <c r="M2" s="4"/>
      <c r="N2" s="177" t="s">
        <v>14</v>
      </c>
      <c r="O2" s="177"/>
      <c r="P2" s="4"/>
      <c r="Q2" s="177" t="s">
        <v>15</v>
      </c>
      <c r="R2" s="178"/>
    </row>
    <row r="3" spans="1:19" ht="19" thickBot="1" x14ac:dyDescent="0.45">
      <c r="A3" s="1"/>
      <c r="B3" s="3"/>
      <c r="C3" s="3"/>
      <c r="D3" s="3"/>
      <c r="E3" s="49" t="s">
        <v>8</v>
      </c>
      <c r="F3" s="50" t="s">
        <v>17</v>
      </c>
      <c r="G3" s="50"/>
      <c r="H3" s="50" t="s">
        <v>8</v>
      </c>
      <c r="I3" s="50" t="s">
        <v>17</v>
      </c>
      <c r="J3" s="50"/>
      <c r="K3" s="50" t="s">
        <v>8</v>
      </c>
      <c r="L3" s="50" t="s">
        <v>17</v>
      </c>
      <c r="M3" s="50"/>
      <c r="N3" s="50" t="s">
        <v>8</v>
      </c>
      <c r="O3" s="50" t="s">
        <v>17</v>
      </c>
      <c r="P3" s="50"/>
      <c r="Q3" s="50" t="s">
        <v>8</v>
      </c>
      <c r="R3" s="51" t="s">
        <v>17</v>
      </c>
    </row>
    <row r="4" spans="1:19" ht="17.5" x14ac:dyDescent="0.35">
      <c r="A4" s="1"/>
      <c r="B4" s="5" t="s">
        <v>19</v>
      </c>
      <c r="C4" s="6">
        <v>40</v>
      </c>
      <c r="D4" s="6" t="s">
        <v>8</v>
      </c>
      <c r="E4" s="52">
        <v>61</v>
      </c>
      <c r="F4" s="7">
        <f t="shared" ref="F4:F23" si="0">(E4-1)^2.305865365</f>
        <v>12594.39708696106</v>
      </c>
      <c r="G4" s="8" t="s">
        <v>21</v>
      </c>
      <c r="H4" s="7">
        <v>158</v>
      </c>
      <c r="I4" s="7">
        <f t="shared" ref="I4:I33" si="1">(H4-1)^1.450546615</f>
        <v>1531.9860393388828</v>
      </c>
      <c r="J4" s="8" t="s">
        <v>21</v>
      </c>
      <c r="K4" s="7">
        <v>95</v>
      </c>
      <c r="L4" s="7">
        <f t="shared" ref="L4:L33" si="2">(K4-1)^1.731707924</f>
        <v>2611.4465370012299</v>
      </c>
      <c r="M4" s="8" t="s">
        <v>21</v>
      </c>
      <c r="N4" s="7">
        <v>105</v>
      </c>
      <c r="O4" s="7">
        <f t="shared" ref="O4:O32" si="3">(N4-1)^1.66096405</f>
        <v>2239.8547917158553</v>
      </c>
      <c r="P4" s="8" t="s">
        <v>21</v>
      </c>
      <c r="Q4" s="7">
        <v>94</v>
      </c>
      <c r="R4" s="53">
        <f t="shared" ref="R4:R33" si="4">(Q4-1)^1.73986081</f>
        <v>2660.028791430484</v>
      </c>
      <c r="S4" s="8" t="s">
        <v>21</v>
      </c>
    </row>
    <row r="5" spans="1:19" ht="17.5" x14ac:dyDescent="0.35">
      <c r="A5" s="1"/>
      <c r="B5" s="5" t="s">
        <v>19</v>
      </c>
      <c r="C5" s="6">
        <v>39</v>
      </c>
      <c r="D5" s="6" t="s">
        <v>8</v>
      </c>
      <c r="E5" s="52">
        <v>60</v>
      </c>
      <c r="F5" s="7">
        <f t="shared" si="0"/>
        <v>12115.638878862672</v>
      </c>
      <c r="G5" s="8" t="s">
        <v>21</v>
      </c>
      <c r="H5" s="7">
        <v>157</v>
      </c>
      <c r="I5" s="7">
        <f t="shared" si="1"/>
        <v>1517.8521230324759</v>
      </c>
      <c r="J5" s="8" t="s">
        <v>21</v>
      </c>
      <c r="K5" s="7">
        <v>94</v>
      </c>
      <c r="L5" s="7">
        <f t="shared" si="2"/>
        <v>2563.5247824692415</v>
      </c>
      <c r="M5" s="8" t="s">
        <v>21</v>
      </c>
      <c r="N5" s="7">
        <v>104</v>
      </c>
      <c r="O5" s="7">
        <f t="shared" si="3"/>
        <v>2204.196298456669</v>
      </c>
      <c r="P5" s="8" t="s">
        <v>21</v>
      </c>
      <c r="Q5" s="7">
        <v>93</v>
      </c>
      <c r="R5" s="53">
        <f t="shared" si="4"/>
        <v>2610.4626269468627</v>
      </c>
      <c r="S5" s="8" t="s">
        <v>21</v>
      </c>
    </row>
    <row r="6" spans="1:19" ht="17.5" x14ac:dyDescent="0.35">
      <c r="A6" s="1"/>
      <c r="B6" s="5" t="s">
        <v>19</v>
      </c>
      <c r="C6" s="6">
        <v>38</v>
      </c>
      <c r="D6" s="6" t="s">
        <v>8</v>
      </c>
      <c r="E6" s="52">
        <v>59</v>
      </c>
      <c r="F6" s="7">
        <f t="shared" si="0"/>
        <v>11647.360939980774</v>
      </c>
      <c r="G6" s="8" t="s">
        <v>21</v>
      </c>
      <c r="H6" s="7">
        <v>156</v>
      </c>
      <c r="I6" s="7">
        <f t="shared" si="1"/>
        <v>1503.7589684884404</v>
      </c>
      <c r="J6" s="8" t="s">
        <v>21</v>
      </c>
      <c r="K6" s="7">
        <v>93</v>
      </c>
      <c r="L6" s="7">
        <f t="shared" si="2"/>
        <v>2515.9785932288401</v>
      </c>
      <c r="M6" s="8" t="s">
        <v>21</v>
      </c>
      <c r="N6" s="7">
        <v>103</v>
      </c>
      <c r="O6" s="7">
        <f t="shared" si="3"/>
        <v>2168.7659000263238</v>
      </c>
      <c r="P6" s="8" t="s">
        <v>21</v>
      </c>
      <c r="Q6" s="7">
        <v>92</v>
      </c>
      <c r="R6" s="53">
        <f t="shared" si="4"/>
        <v>2561.2934782319207</v>
      </c>
      <c r="S6" s="8" t="s">
        <v>21</v>
      </c>
    </row>
    <row r="7" spans="1:19" ht="17.5" x14ac:dyDescent="0.35">
      <c r="A7" s="1"/>
      <c r="B7" s="5" t="s">
        <v>19</v>
      </c>
      <c r="C7" s="6">
        <v>37</v>
      </c>
      <c r="D7" s="6" t="s">
        <v>8</v>
      </c>
      <c r="E7" s="52">
        <v>58</v>
      </c>
      <c r="F7" s="7">
        <f t="shared" si="0"/>
        <v>11189.508614394515</v>
      </c>
      <c r="G7" s="8" t="s">
        <v>21</v>
      </c>
      <c r="H7" s="7">
        <v>155</v>
      </c>
      <c r="I7" s="7">
        <f t="shared" si="1"/>
        <v>1489.7067199937335</v>
      </c>
      <c r="J7" s="8" t="s">
        <v>21</v>
      </c>
      <c r="K7" s="7">
        <v>92</v>
      </c>
      <c r="L7" s="7">
        <f t="shared" si="2"/>
        <v>2468.8090602091152</v>
      </c>
      <c r="M7" s="8" t="s">
        <v>21</v>
      </c>
      <c r="N7" s="7">
        <v>102</v>
      </c>
      <c r="O7" s="7">
        <f t="shared" si="3"/>
        <v>2133.5643521579641</v>
      </c>
      <c r="P7" s="8" t="s">
        <v>21</v>
      </c>
      <c r="Q7" s="7">
        <v>91</v>
      </c>
      <c r="R7" s="53">
        <f t="shared" si="4"/>
        <v>2512.5224756675607</v>
      </c>
      <c r="S7" s="8" t="s">
        <v>21</v>
      </c>
    </row>
    <row r="8" spans="1:19" ht="17.5" x14ac:dyDescent="0.35">
      <c r="A8" s="1"/>
      <c r="B8" s="5" t="s">
        <v>19</v>
      </c>
      <c r="C8" s="6">
        <v>36</v>
      </c>
      <c r="D8" s="6" t="s">
        <v>8</v>
      </c>
      <c r="E8" s="52">
        <v>57</v>
      </c>
      <c r="F8" s="7">
        <f t="shared" si="0"/>
        <v>10742.026588040151</v>
      </c>
      <c r="G8" s="8" t="s">
        <v>21</v>
      </c>
      <c r="H8" s="7">
        <v>154</v>
      </c>
      <c r="I8" s="7">
        <f t="shared" si="1"/>
        <v>1475.6955232849443</v>
      </c>
      <c r="J8" s="8" t="s">
        <v>21</v>
      </c>
      <c r="K8" s="7">
        <v>91</v>
      </c>
      <c r="L8" s="7">
        <f t="shared" si="2"/>
        <v>2422.0172894837883</v>
      </c>
      <c r="M8" s="8" t="s">
        <v>21</v>
      </c>
      <c r="N8" s="7">
        <v>101</v>
      </c>
      <c r="O8" s="7">
        <f t="shared" si="3"/>
        <v>2098.5924205718893</v>
      </c>
      <c r="P8" s="8" t="s">
        <v>21</v>
      </c>
      <c r="Q8" s="7">
        <v>90</v>
      </c>
      <c r="R8" s="53">
        <f t="shared" si="4"/>
        <v>2464.1507653989629</v>
      </c>
      <c r="S8" s="8" t="s">
        <v>21</v>
      </c>
    </row>
    <row r="9" spans="1:19" ht="17.5" x14ac:dyDescent="0.35">
      <c r="A9" s="1"/>
      <c r="B9" s="5" t="s">
        <v>19</v>
      </c>
      <c r="C9" s="6">
        <v>35</v>
      </c>
      <c r="D9" s="6" t="s">
        <v>8</v>
      </c>
      <c r="E9" s="52">
        <v>56</v>
      </c>
      <c r="F9" s="7">
        <f t="shared" si="0"/>
        <v>10304.858869025713</v>
      </c>
      <c r="G9" s="8" t="s">
        <v>21</v>
      </c>
      <c r="H9" s="7">
        <v>153</v>
      </c>
      <c r="I9" s="7">
        <f t="shared" si="1"/>
        <v>1461.7255255724278</v>
      </c>
      <c r="J9" s="8" t="s">
        <v>21</v>
      </c>
      <c r="K9" s="7">
        <v>90</v>
      </c>
      <c r="L9" s="7">
        <f t="shared" si="2"/>
        <v>2375.6044026513778</v>
      </c>
      <c r="M9" s="8" t="s">
        <v>21</v>
      </c>
      <c r="N9" s="7">
        <v>100</v>
      </c>
      <c r="O9" s="7">
        <f t="shared" si="3"/>
        <v>2063.8508812084278</v>
      </c>
      <c r="P9" s="8" t="s">
        <v>21</v>
      </c>
      <c r="Q9" s="7">
        <v>89</v>
      </c>
      <c r="R9" s="53">
        <f t="shared" si="4"/>
        <v>2416.1795097333088</v>
      </c>
      <c r="S9" s="8" t="s">
        <v>21</v>
      </c>
    </row>
    <row r="10" spans="1:19" ht="17.5" x14ac:dyDescent="0.35">
      <c r="A10" s="1"/>
      <c r="B10" s="5" t="s">
        <v>19</v>
      </c>
      <c r="C10" s="6">
        <v>34</v>
      </c>
      <c r="D10" s="6" t="s">
        <v>8</v>
      </c>
      <c r="E10" s="52">
        <v>55</v>
      </c>
      <c r="F10" s="7">
        <f t="shared" si="0"/>
        <v>9877.9487669922746</v>
      </c>
      <c r="G10" s="8" t="s">
        <v>21</v>
      </c>
      <c r="H10" s="7">
        <v>152</v>
      </c>
      <c r="I10" s="7">
        <f t="shared" si="1"/>
        <v>1447.7968755649711</v>
      </c>
      <c r="J10" s="8" t="s">
        <v>21</v>
      </c>
      <c r="K10" s="7">
        <v>89</v>
      </c>
      <c r="L10" s="7">
        <f t="shared" si="2"/>
        <v>2329.5715372293157</v>
      </c>
      <c r="M10" s="8" t="s">
        <v>21</v>
      </c>
      <c r="N10" s="7">
        <v>99</v>
      </c>
      <c r="O10" s="7">
        <f t="shared" si="3"/>
        <v>2029.3405204686096</v>
      </c>
      <c r="P10" s="8" t="s">
        <v>21</v>
      </c>
      <c r="Q10" s="7">
        <v>88</v>
      </c>
      <c r="R10" s="53">
        <f t="shared" si="4"/>
        <v>2368.6098875531411</v>
      </c>
      <c r="S10" s="8" t="s">
        <v>21</v>
      </c>
    </row>
    <row r="11" spans="1:19" ht="17.5" x14ac:dyDescent="0.35">
      <c r="A11" s="1"/>
      <c r="B11" s="5" t="s">
        <v>19</v>
      </c>
      <c r="C11" s="6">
        <v>33</v>
      </c>
      <c r="D11" s="6" t="s">
        <v>8</v>
      </c>
      <c r="E11" s="52">
        <v>54</v>
      </c>
      <c r="F11" s="7">
        <f t="shared" si="0"/>
        <v>9461.2388714575518</v>
      </c>
      <c r="G11" s="8" t="s">
        <v>21</v>
      </c>
      <c r="H11" s="7">
        <v>151</v>
      </c>
      <c r="I11" s="7">
        <f t="shared" si="1"/>
        <v>1433.9097234950732</v>
      </c>
      <c r="J11" s="8" t="s">
        <v>21</v>
      </c>
      <c r="K11" s="7">
        <v>88</v>
      </c>
      <c r="L11" s="7">
        <f t="shared" si="2"/>
        <v>2283.9198470625784</v>
      </c>
      <c r="M11" s="8" t="s">
        <v>21</v>
      </c>
      <c r="N11" s="7">
        <v>98</v>
      </c>
      <c r="O11" s="7">
        <f t="shared" si="3"/>
        <v>1995.0621354630059</v>
      </c>
      <c r="P11" s="8" t="s">
        <v>21</v>
      </c>
      <c r="Q11" s="7">
        <v>87</v>
      </c>
      <c r="R11" s="53">
        <f t="shared" si="4"/>
        <v>2321.4430947452097</v>
      </c>
      <c r="S11" s="8" t="s">
        <v>21</v>
      </c>
    </row>
    <row r="12" spans="1:19" ht="17.5" x14ac:dyDescent="0.35">
      <c r="A12" s="1"/>
      <c r="B12" s="5" t="s">
        <v>19</v>
      </c>
      <c r="C12" s="6">
        <v>32</v>
      </c>
      <c r="D12" s="6" t="s">
        <v>8</v>
      </c>
      <c r="E12" s="52">
        <v>53</v>
      </c>
      <c r="F12" s="7">
        <f t="shared" si="0"/>
        <v>9054.6710290716383</v>
      </c>
      <c r="G12" s="8" t="s">
        <v>21</v>
      </c>
      <c r="H12" s="7">
        <v>150</v>
      </c>
      <c r="I12" s="7">
        <f t="shared" si="1"/>
        <v>1420.0642211447932</v>
      </c>
      <c r="J12" s="8" t="s">
        <v>21</v>
      </c>
      <c r="K12" s="7">
        <v>87</v>
      </c>
      <c r="L12" s="7">
        <f t="shared" si="2"/>
        <v>2238.6505027476769</v>
      </c>
      <c r="M12" s="8" t="s">
        <v>21</v>
      </c>
      <c r="N12" s="7">
        <v>97</v>
      </c>
      <c r="O12" s="7">
        <f t="shared" si="3"/>
        <v>1961.0165342691407</v>
      </c>
      <c r="P12" s="8" t="s">
        <v>21</v>
      </c>
      <c r="Q12" s="7">
        <v>86</v>
      </c>
      <c r="R12" s="53">
        <f t="shared" si="4"/>
        <v>2274.6803446454855</v>
      </c>
      <c r="S12" s="8" t="s">
        <v>21</v>
      </c>
    </row>
    <row r="13" spans="1:19" ht="18" thickBot="1" x14ac:dyDescent="0.4">
      <c r="A13" s="1"/>
      <c r="B13" s="5" t="s">
        <v>19</v>
      </c>
      <c r="C13" s="6">
        <v>31</v>
      </c>
      <c r="D13" s="6" t="s">
        <v>8</v>
      </c>
      <c r="E13" s="52">
        <v>52</v>
      </c>
      <c r="F13" s="7">
        <f t="shared" si="0"/>
        <v>8658.1863197085549</v>
      </c>
      <c r="G13" s="8" t="s">
        <v>21</v>
      </c>
      <c r="H13" s="7">
        <v>149</v>
      </c>
      <c r="I13" s="7">
        <f t="shared" si="1"/>
        <v>1406.2605218722283</v>
      </c>
      <c r="J13" s="8" t="s">
        <v>21</v>
      </c>
      <c r="K13" s="7">
        <v>86</v>
      </c>
      <c r="L13" s="7">
        <f t="shared" si="2"/>
        <v>2193.7646920726379</v>
      </c>
      <c r="M13" s="8" t="s">
        <v>21</v>
      </c>
      <c r="N13" s="7">
        <v>96</v>
      </c>
      <c r="O13" s="7">
        <f t="shared" si="3"/>
        <v>1927.2045361977887</v>
      </c>
      <c r="P13" s="8" t="s">
        <v>21</v>
      </c>
      <c r="Q13" s="7">
        <v>85</v>
      </c>
      <c r="R13" s="53">
        <f t="shared" si="4"/>
        <v>2228.3228685011404</v>
      </c>
      <c r="S13" s="8" t="s">
        <v>21</v>
      </c>
    </row>
    <row r="14" spans="1:19" ht="17.5" x14ac:dyDescent="0.35">
      <c r="A14" s="170" t="s">
        <v>18</v>
      </c>
      <c r="B14" s="5" t="s">
        <v>19</v>
      </c>
      <c r="C14" s="6">
        <v>30</v>
      </c>
      <c r="D14" s="6" t="s">
        <v>8</v>
      </c>
      <c r="E14" s="52">
        <v>51</v>
      </c>
      <c r="F14" s="7">
        <f t="shared" si="0"/>
        <v>8271.7250313103486</v>
      </c>
      <c r="G14" s="8" t="s">
        <v>21</v>
      </c>
      <c r="H14" s="7">
        <v>148</v>
      </c>
      <c r="I14" s="7">
        <f t="shared" si="1"/>
        <v>1392.4987806386221</v>
      </c>
      <c r="J14" s="8" t="s">
        <v>21</v>
      </c>
      <c r="K14" s="7">
        <v>85</v>
      </c>
      <c r="L14" s="7">
        <f t="shared" si="2"/>
        <v>2149.2636204738496</v>
      </c>
      <c r="M14" s="8" t="s">
        <v>21</v>
      </c>
      <c r="N14" s="7">
        <v>95</v>
      </c>
      <c r="O14" s="7">
        <f t="shared" si="3"/>
        <v>1893.6269720686214</v>
      </c>
      <c r="P14" s="8" t="s">
        <v>21</v>
      </c>
      <c r="Q14" s="7">
        <v>84</v>
      </c>
      <c r="R14" s="53">
        <f t="shared" si="4"/>
        <v>2182.3719159504535</v>
      </c>
      <c r="S14" s="8" t="s">
        <v>21</v>
      </c>
    </row>
    <row r="15" spans="1:19" ht="17.5" x14ac:dyDescent="0.35">
      <c r="A15" s="171"/>
      <c r="B15" s="5" t="s">
        <v>19</v>
      </c>
      <c r="C15" s="6">
        <v>29</v>
      </c>
      <c r="D15" s="6" t="s">
        <v>8</v>
      </c>
      <c r="E15" s="52">
        <v>50</v>
      </c>
      <c r="F15" s="7">
        <f t="shared" si="0"/>
        <v>7895.2266333926145</v>
      </c>
      <c r="G15" s="8" t="s">
        <v>21</v>
      </c>
      <c r="H15" s="7">
        <v>147</v>
      </c>
      <c r="I15" s="7">
        <f t="shared" si="1"/>
        <v>1378.7791540361291</v>
      </c>
      <c r="J15" s="8" t="s">
        <v>21</v>
      </c>
      <c r="K15" s="7">
        <v>84</v>
      </c>
      <c r="L15" s="7">
        <f t="shared" si="2"/>
        <v>2105.1485115106316</v>
      </c>
      <c r="M15" s="8" t="s">
        <v>21</v>
      </c>
      <c r="N15" s="7">
        <v>94</v>
      </c>
      <c r="O15" s="7">
        <f t="shared" si="3"/>
        <v>1860.2846844956089</v>
      </c>
      <c r="P15" s="8" t="s">
        <v>21</v>
      </c>
      <c r="Q15" s="7">
        <v>83</v>
      </c>
      <c r="R15" s="53">
        <f t="shared" si="4"/>
        <v>2136.8287555213974</v>
      </c>
      <c r="S15" s="8" t="s">
        <v>21</v>
      </c>
    </row>
    <row r="16" spans="1:19" ht="17.5" x14ac:dyDescent="0.35">
      <c r="A16" s="171"/>
      <c r="B16" s="5" t="s">
        <v>19</v>
      </c>
      <c r="C16" s="6">
        <v>28</v>
      </c>
      <c r="D16" s="6" t="s">
        <v>8</v>
      </c>
      <c r="E16" s="52">
        <v>49</v>
      </c>
      <c r="F16" s="7">
        <f t="shared" si="0"/>
        <v>7528.6297491119321</v>
      </c>
      <c r="G16" s="8" t="s">
        <v>21</v>
      </c>
      <c r="H16" s="7">
        <v>146</v>
      </c>
      <c r="I16" s="7">
        <f t="shared" si="1"/>
        <v>1365.1018003162446</v>
      </c>
      <c r="J16" s="8" t="s">
        <v>21</v>
      </c>
      <c r="K16" s="7">
        <v>83</v>
      </c>
      <c r="L16" s="7">
        <f t="shared" si="2"/>
        <v>2061.4206073583709</v>
      </c>
      <c r="M16" s="8" t="s">
        <v>21</v>
      </c>
      <c r="N16" s="7">
        <v>93</v>
      </c>
      <c r="O16" s="7">
        <f t="shared" si="3"/>
        <v>1827.1785281826319</v>
      </c>
      <c r="P16" s="8" t="s">
        <v>21</v>
      </c>
      <c r="Q16" s="7">
        <v>82</v>
      </c>
      <c r="R16" s="53">
        <f t="shared" si="4"/>
        <v>2091.6946751500464</v>
      </c>
      <c r="S16" s="8" t="s">
        <v>21</v>
      </c>
    </row>
    <row r="17" spans="1:19" ht="17.5" x14ac:dyDescent="0.35">
      <c r="A17" s="171"/>
      <c r="B17" s="5" t="s">
        <v>19</v>
      </c>
      <c r="C17" s="6">
        <v>27</v>
      </c>
      <c r="D17" s="6" t="s">
        <v>8</v>
      </c>
      <c r="E17" s="52">
        <v>48</v>
      </c>
      <c r="F17" s="7">
        <f t="shared" si="0"/>
        <v>7171.8721257858033</v>
      </c>
      <c r="G17" s="8" t="s">
        <v>21</v>
      </c>
      <c r="H17" s="7">
        <v>145</v>
      </c>
      <c r="I17" s="7">
        <f t="shared" si="1"/>
        <v>1351.4668794189427</v>
      </c>
      <c r="J17" s="8" t="s">
        <v>21</v>
      </c>
      <c r="K17" s="7">
        <v>82</v>
      </c>
      <c r="L17" s="7">
        <f t="shared" si="2"/>
        <v>2018.0811693212602</v>
      </c>
      <c r="M17" s="8" t="s">
        <v>21</v>
      </c>
      <c r="N17" s="7">
        <v>92</v>
      </c>
      <c r="O17" s="7">
        <f t="shared" si="3"/>
        <v>1794.3093702297815</v>
      </c>
      <c r="P17" s="8" t="s">
        <v>21</v>
      </c>
      <c r="Q17" s="7">
        <v>81</v>
      </c>
      <c r="R17" s="53">
        <f t="shared" si="4"/>
        <v>2046.9709827196821</v>
      </c>
      <c r="S17" s="8" t="s">
        <v>21</v>
      </c>
    </row>
    <row r="18" spans="1:19" ht="17.5" x14ac:dyDescent="0.35">
      <c r="A18" s="171"/>
      <c r="B18" s="5" t="s">
        <v>19</v>
      </c>
      <c r="C18" s="6">
        <v>26</v>
      </c>
      <c r="D18" s="6" t="s">
        <v>8</v>
      </c>
      <c r="E18" s="52">
        <v>47</v>
      </c>
      <c r="F18" s="7">
        <f t="shared" si="0"/>
        <v>6824.8906037453298</v>
      </c>
      <c r="G18" s="8" t="s">
        <v>21</v>
      </c>
      <c r="H18" s="7">
        <v>144</v>
      </c>
      <c r="I18" s="7">
        <f t="shared" si="1"/>
        <v>1337.8745530025178</v>
      </c>
      <c r="J18" s="8" t="s">
        <v>21</v>
      </c>
      <c r="K18" s="7">
        <v>81</v>
      </c>
      <c r="L18" s="7">
        <f t="shared" si="2"/>
        <v>1975.1314783656176</v>
      </c>
      <c r="M18" s="8" t="s">
        <v>21</v>
      </c>
      <c r="N18" s="7">
        <v>91</v>
      </c>
      <c r="O18" s="7">
        <f t="shared" si="3"/>
        <v>1761.6780904508755</v>
      </c>
      <c r="P18" s="8" t="s">
        <v>21</v>
      </c>
      <c r="Q18" s="7">
        <v>80</v>
      </c>
      <c r="R18" s="53">
        <f t="shared" si="4"/>
        <v>2002.6590066218448</v>
      </c>
      <c r="S18" s="8" t="s">
        <v>21</v>
      </c>
    </row>
    <row r="19" spans="1:19" ht="17.5" x14ac:dyDescent="0.35">
      <c r="A19" s="171"/>
      <c r="B19" s="5" t="s">
        <v>19</v>
      </c>
      <c r="C19" s="6">
        <v>25</v>
      </c>
      <c r="D19" s="6" t="s">
        <v>8</v>
      </c>
      <c r="E19" s="52">
        <v>46</v>
      </c>
      <c r="F19" s="7">
        <f t="shared" si="0"/>
        <v>6487.6210833881523</v>
      </c>
      <c r="G19" s="8" t="s">
        <v>21</v>
      </c>
      <c r="H19" s="7">
        <v>143</v>
      </c>
      <c r="I19" s="7">
        <f t="shared" si="1"/>
        <v>1324.3249844741804</v>
      </c>
      <c r="J19" s="8" t="s">
        <v>21</v>
      </c>
      <c r="K19" s="7">
        <v>80</v>
      </c>
      <c r="L19" s="7">
        <f t="shared" si="2"/>
        <v>1932.5728356749194</v>
      </c>
      <c r="M19" s="8" t="s">
        <v>21</v>
      </c>
      <c r="N19" s="7">
        <v>90</v>
      </c>
      <c r="O19" s="7">
        <f t="shared" si="3"/>
        <v>1729.2855817026746</v>
      </c>
      <c r="P19" s="8" t="s">
        <v>21</v>
      </c>
      <c r="Q19" s="7">
        <v>79</v>
      </c>
      <c r="R19" s="53">
        <f t="shared" si="4"/>
        <v>1958.7600963403565</v>
      </c>
      <c r="S19" s="8" t="s">
        <v>21</v>
      </c>
    </row>
    <row r="20" spans="1:19" ht="17.5" x14ac:dyDescent="0.35">
      <c r="A20" s="171"/>
      <c r="B20" s="5" t="s">
        <v>19</v>
      </c>
      <c r="C20" s="6">
        <v>24</v>
      </c>
      <c r="D20" s="6" t="s">
        <v>8</v>
      </c>
      <c r="E20" s="52">
        <v>45</v>
      </c>
      <c r="F20" s="7">
        <f t="shared" si="0"/>
        <v>6159.9984902863262</v>
      </c>
      <c r="G20" s="8" t="s">
        <v>21</v>
      </c>
      <c r="H20" s="7">
        <v>142</v>
      </c>
      <c r="I20" s="7">
        <f t="shared" si="1"/>
        <v>1310.8183390214001</v>
      </c>
      <c r="J20" s="8" t="s">
        <v>21</v>
      </c>
      <c r="K20" s="7">
        <v>79</v>
      </c>
      <c r="L20" s="7">
        <f t="shared" si="2"/>
        <v>1890.4065632276552</v>
      </c>
      <c r="M20" s="8" t="s">
        <v>21</v>
      </c>
      <c r="N20" s="7">
        <v>89</v>
      </c>
      <c r="O20" s="7">
        <f t="shared" si="3"/>
        <v>1697.1327502264612</v>
      </c>
      <c r="P20" s="8" t="s">
        <v>21</v>
      </c>
      <c r="Q20" s="7">
        <v>78</v>
      </c>
      <c r="R20" s="53">
        <f t="shared" si="4"/>
        <v>1915.2756230597042</v>
      </c>
      <c r="S20" s="8" t="s">
        <v>21</v>
      </c>
    </row>
    <row r="21" spans="1:19" ht="17.5" x14ac:dyDescent="0.35">
      <c r="A21" s="171"/>
      <c r="B21" s="5" t="s">
        <v>19</v>
      </c>
      <c r="C21" s="6">
        <v>23</v>
      </c>
      <c r="D21" s="6" t="s">
        <v>8</v>
      </c>
      <c r="E21" s="52">
        <v>44</v>
      </c>
      <c r="F21" s="7">
        <f t="shared" si="0"/>
        <v>5841.9567381878041</v>
      </c>
      <c r="G21" s="8" t="s">
        <v>21</v>
      </c>
      <c r="H21" s="7">
        <v>141</v>
      </c>
      <c r="I21" s="7">
        <f t="shared" si="1"/>
        <v>1297.3547836440473</v>
      </c>
      <c r="J21" s="8" t="s">
        <v>21</v>
      </c>
      <c r="K21" s="7">
        <v>78</v>
      </c>
      <c r="L21" s="7">
        <f t="shared" si="2"/>
        <v>1848.6340043993293</v>
      </c>
      <c r="M21" s="8" t="s">
        <v>21</v>
      </c>
      <c r="N21" s="7">
        <v>88</v>
      </c>
      <c r="O21" s="7">
        <f t="shared" si="3"/>
        <v>1665.220516002473</v>
      </c>
      <c r="P21" s="8" t="s">
        <v>21</v>
      </c>
      <c r="Q21" s="7">
        <v>77</v>
      </c>
      <c r="R21" s="53">
        <f t="shared" si="4"/>
        <v>1872.2069802990366</v>
      </c>
      <c r="S21" s="8" t="s">
        <v>21</v>
      </c>
    </row>
    <row r="22" spans="1:19" ht="17.5" x14ac:dyDescent="0.35">
      <c r="A22" s="171"/>
      <c r="B22" s="5" t="s">
        <v>19</v>
      </c>
      <c r="C22" s="6">
        <v>22</v>
      </c>
      <c r="D22" s="6" t="s">
        <v>8</v>
      </c>
      <c r="E22" s="52">
        <v>43</v>
      </c>
      <c r="F22" s="7">
        <f t="shared" si="0"/>
        <v>5533.4286897334123</v>
      </c>
      <c r="G22" s="8" t="s">
        <v>21</v>
      </c>
      <c r="H22" s="7">
        <v>140</v>
      </c>
      <c r="I22" s="7">
        <f t="shared" si="1"/>
        <v>1283.9344871873518</v>
      </c>
      <c r="J22" s="8" t="s">
        <v>21</v>
      </c>
      <c r="K22" s="7">
        <v>77</v>
      </c>
      <c r="L22" s="7">
        <f t="shared" si="2"/>
        <v>1807.2565245898622</v>
      </c>
      <c r="M22" s="8" t="s">
        <v>21</v>
      </c>
      <c r="N22" s="7">
        <v>87</v>
      </c>
      <c r="O22" s="7">
        <f t="shared" si="3"/>
        <v>1633.5498131179415</v>
      </c>
      <c r="P22" s="8" t="s">
        <v>21</v>
      </c>
      <c r="Q22" s="7">
        <v>76</v>
      </c>
      <c r="R22" s="53">
        <f t="shared" si="4"/>
        <v>1829.5555845732295</v>
      </c>
      <c r="S22" s="8" t="s">
        <v>21</v>
      </c>
    </row>
    <row r="23" spans="1:19" ht="18" thickBot="1" x14ac:dyDescent="0.4">
      <c r="A23" s="172"/>
      <c r="B23" s="5" t="s">
        <v>19</v>
      </c>
      <c r="C23" s="6">
        <v>21</v>
      </c>
      <c r="D23" s="6" t="s">
        <v>8</v>
      </c>
      <c r="E23" s="52">
        <v>42</v>
      </c>
      <c r="F23" s="7">
        <f t="shared" si="0"/>
        <v>5234.3461146911013</v>
      </c>
      <c r="G23" s="8" t="s">
        <v>21</v>
      </c>
      <c r="H23" s="7">
        <v>139</v>
      </c>
      <c r="I23" s="7">
        <f t="shared" si="1"/>
        <v>1270.5576203756882</v>
      </c>
      <c r="J23" s="8" t="s">
        <v>21</v>
      </c>
      <c r="K23" s="7">
        <v>76</v>
      </c>
      <c r="L23" s="7">
        <f t="shared" si="2"/>
        <v>1766.2755118778796</v>
      </c>
      <c r="M23" s="8" t="s">
        <v>21</v>
      </c>
      <c r="N23" s="7">
        <v>86</v>
      </c>
      <c r="O23" s="7">
        <f t="shared" si="3"/>
        <v>1602.1215901493335</v>
      </c>
      <c r="P23" s="8" t="s">
        <v>21</v>
      </c>
      <c r="Q23" s="7">
        <v>75</v>
      </c>
      <c r="R23" s="53">
        <f t="shared" si="4"/>
        <v>1787.3228760825625</v>
      </c>
      <c r="S23" s="8" t="s">
        <v>21</v>
      </c>
    </row>
    <row r="24" spans="1:19" ht="17.5" x14ac:dyDescent="0.35">
      <c r="A24" s="1"/>
      <c r="B24" s="5" t="s">
        <v>19</v>
      </c>
      <c r="C24" s="6">
        <v>20</v>
      </c>
      <c r="D24" s="6" t="s">
        <v>8</v>
      </c>
      <c r="E24" s="52">
        <v>41</v>
      </c>
      <c r="F24" s="7">
        <f>(E24-1)^2.305865365</f>
        <v>4944.6396454872511</v>
      </c>
      <c r="G24" s="8" t="s">
        <v>21</v>
      </c>
      <c r="H24" s="7">
        <v>138</v>
      </c>
      <c r="I24" s="7">
        <f t="shared" si="1"/>
        <v>1257.2243558472337</v>
      </c>
      <c r="J24" s="8" t="s">
        <v>21</v>
      </c>
      <c r="K24" s="7">
        <v>75</v>
      </c>
      <c r="L24" s="7">
        <f t="shared" si="2"/>
        <v>1725.6923777033483</v>
      </c>
      <c r="M24" s="8" t="s">
        <v>21</v>
      </c>
      <c r="N24" s="7">
        <v>85</v>
      </c>
      <c r="O24" s="7">
        <f t="shared" si="3"/>
        <v>1570.9368105595604</v>
      </c>
      <c r="P24" s="8" t="s">
        <v>21</v>
      </c>
      <c r="Q24" s="7">
        <v>74</v>
      </c>
      <c r="R24" s="53">
        <f t="shared" si="4"/>
        <v>1745.5103194326066</v>
      </c>
      <c r="S24" s="8" t="s">
        <v>21</v>
      </c>
    </row>
    <row r="25" spans="1:19" ht="17.5" x14ac:dyDescent="0.35">
      <c r="A25" s="1"/>
      <c r="B25" s="5" t="s">
        <v>19</v>
      </c>
      <c r="C25" s="6">
        <v>19</v>
      </c>
      <c r="D25" s="6" t="s">
        <v>8</v>
      </c>
      <c r="E25" s="52">
        <v>40</v>
      </c>
      <c r="F25" s="7">
        <f t="shared" ref="F25:F26" si="5">(E25-1)^2.305865365</f>
        <v>4664.2387297892701</v>
      </c>
      <c r="G25" s="8" t="s">
        <v>21</v>
      </c>
      <c r="H25" s="7">
        <v>137</v>
      </c>
      <c r="I25" s="7">
        <f t="shared" si="1"/>
        <v>1243.9348681895401</v>
      </c>
      <c r="J25" s="8" t="s">
        <v>21</v>
      </c>
      <c r="K25" s="7">
        <v>74</v>
      </c>
      <c r="L25" s="7">
        <f t="shared" si="2"/>
        <v>1685.5085575802382</v>
      </c>
      <c r="M25" s="8" t="s">
        <v>21</v>
      </c>
      <c r="N25" s="7">
        <v>84</v>
      </c>
      <c r="O25" s="7">
        <f t="shared" si="3"/>
        <v>1539.9964531109265</v>
      </c>
      <c r="P25" s="8" t="s">
        <v>21</v>
      </c>
      <c r="Q25" s="7">
        <v>73</v>
      </c>
      <c r="R25" s="53">
        <f t="shared" si="4"/>
        <v>1704.1194043861494</v>
      </c>
      <c r="S25" s="8" t="s">
        <v>21</v>
      </c>
    </row>
    <row r="26" spans="1:19" ht="17.5" x14ac:dyDescent="0.35">
      <c r="A26" s="1"/>
      <c r="B26" s="5" t="s">
        <v>19</v>
      </c>
      <c r="C26" s="6">
        <v>18</v>
      </c>
      <c r="D26" s="6" t="s">
        <v>8</v>
      </c>
      <c r="E26" s="52">
        <v>39</v>
      </c>
      <c r="F26" s="7">
        <f t="shared" si="5"/>
        <v>4393.0715798644333</v>
      </c>
      <c r="G26" s="8" t="s">
        <v>21</v>
      </c>
      <c r="H26" s="7">
        <v>136</v>
      </c>
      <c r="I26" s="7">
        <f t="shared" si="1"/>
        <v>1230.6893339760013</v>
      </c>
      <c r="J26" s="8" t="s">
        <v>21</v>
      </c>
      <c r="K26" s="7">
        <v>73</v>
      </c>
      <c r="L26" s="7">
        <f t="shared" si="2"/>
        <v>1645.7255118409405</v>
      </c>
      <c r="M26" s="8" t="s">
        <v>21</v>
      </c>
      <c r="N26" s="7">
        <v>83</v>
      </c>
      <c r="O26" s="7">
        <f t="shared" si="3"/>
        <v>1509.3015122946103</v>
      </c>
      <c r="P26" s="8" t="s">
        <v>21</v>
      </c>
      <c r="Q26" s="7">
        <v>72</v>
      </c>
      <c r="R26" s="53">
        <f t="shared" si="4"/>
        <v>1663.1516466489563</v>
      </c>
      <c r="S26" s="8" t="s">
        <v>21</v>
      </c>
    </row>
    <row r="27" spans="1:19" ht="17.5" x14ac:dyDescent="0.35">
      <c r="A27" s="1"/>
      <c r="B27" s="5" t="s">
        <v>19</v>
      </c>
      <c r="C27" s="6">
        <v>17</v>
      </c>
      <c r="D27" s="6" t="s">
        <v>8</v>
      </c>
      <c r="E27" s="52">
        <v>38</v>
      </c>
      <c r="F27" s="7">
        <f>(E27-1)^2.305865365</f>
        <v>4131.0651184066483</v>
      </c>
      <c r="G27" s="8" t="s">
        <v>21</v>
      </c>
      <c r="H27" s="7">
        <v>135</v>
      </c>
      <c r="I27" s="7">
        <f t="shared" si="1"/>
        <v>1217.4879318033038</v>
      </c>
      <c r="J27" s="8" t="s">
        <v>21</v>
      </c>
      <c r="K27" s="7">
        <v>72</v>
      </c>
      <c r="L27" s="7">
        <f t="shared" si="2"/>
        <v>1606.3447264142912</v>
      </c>
      <c r="M27" s="8" t="s">
        <v>21</v>
      </c>
      <c r="N27" s="7">
        <v>82</v>
      </c>
      <c r="O27" s="7">
        <f t="shared" si="3"/>
        <v>1478.8529987775833</v>
      </c>
      <c r="P27" s="8" t="s">
        <v>21</v>
      </c>
      <c r="Q27" s="7">
        <v>71</v>
      </c>
      <c r="R27" s="53">
        <f t="shared" si="4"/>
        <v>1622.6085886914573</v>
      </c>
      <c r="S27" s="8" t="s">
        <v>21</v>
      </c>
    </row>
    <row r="28" spans="1:19" ht="17.5" x14ac:dyDescent="0.35">
      <c r="A28" s="1"/>
      <c r="B28" s="5" t="s">
        <v>19</v>
      </c>
      <c r="C28" s="6">
        <v>16</v>
      </c>
      <c r="D28" s="6" t="s">
        <v>8</v>
      </c>
      <c r="E28" s="52">
        <v>37</v>
      </c>
      <c r="F28" s="7">
        <f t="shared" ref="F28:F32" si="6">(E28-1)^2.305865365</f>
        <v>3878.1449204844139</v>
      </c>
      <c r="G28" s="8" t="s">
        <v>21</v>
      </c>
      <c r="H28" s="7">
        <v>134</v>
      </c>
      <c r="I28" s="7">
        <f t="shared" si="1"/>
        <v>1204.3308423298577</v>
      </c>
      <c r="J28" s="8" t="s">
        <v>21</v>
      </c>
      <c r="K28" s="7">
        <v>71</v>
      </c>
      <c r="L28" s="7">
        <f t="shared" si="2"/>
        <v>1567.3677136392573</v>
      </c>
      <c r="M28" s="8" t="s">
        <v>21</v>
      </c>
      <c r="N28" s="7">
        <v>81</v>
      </c>
      <c r="O28" s="7">
        <f t="shared" si="3"/>
        <v>1448.651939867864</v>
      </c>
      <c r="P28" s="8" t="s">
        <v>21</v>
      </c>
      <c r="Q28" s="7">
        <v>70</v>
      </c>
      <c r="R28" s="53">
        <f t="shared" si="4"/>
        <v>1582.4918006084931</v>
      </c>
      <c r="S28" s="8" t="s">
        <v>21</v>
      </c>
    </row>
    <row r="29" spans="1:19" ht="17.5" x14ac:dyDescent="0.35">
      <c r="A29" s="1"/>
      <c r="B29" s="5" t="s">
        <v>19</v>
      </c>
      <c r="C29" s="6">
        <v>15</v>
      </c>
      <c r="D29" s="6" t="s">
        <v>8</v>
      </c>
      <c r="E29" s="52">
        <v>36</v>
      </c>
      <c r="F29" s="7">
        <f t="shared" si="6"/>
        <v>3634.2351512185669</v>
      </c>
      <c r="G29" s="8" t="s">
        <v>21</v>
      </c>
      <c r="H29" s="7">
        <v>133</v>
      </c>
      <c r="I29" s="7">
        <f t="shared" si="1"/>
        <v>1191.2182483152474</v>
      </c>
      <c r="J29" s="8" t="s">
        <v>21</v>
      </c>
      <c r="K29" s="7">
        <v>70</v>
      </c>
      <c r="L29" s="7">
        <f t="shared" si="2"/>
        <v>1528.7960131164036</v>
      </c>
      <c r="M29" s="8" t="s">
        <v>21</v>
      </c>
      <c r="N29" s="7">
        <v>80</v>
      </c>
      <c r="O29" s="7">
        <f t="shared" si="3"/>
        <v>1418.6993799991328</v>
      </c>
      <c r="P29" s="8" t="s">
        <v>21</v>
      </c>
      <c r="Q29" s="7">
        <v>69</v>
      </c>
      <c r="R29" s="53">
        <f t="shared" si="4"/>
        <v>1542.8028810194946</v>
      </c>
      <c r="S29" s="8" t="s">
        <v>21</v>
      </c>
    </row>
    <row r="30" spans="1:19" ht="17.5" x14ac:dyDescent="0.35">
      <c r="A30" s="1"/>
      <c r="B30" s="5" t="s">
        <v>19</v>
      </c>
      <c r="C30" s="6">
        <v>14</v>
      </c>
      <c r="D30" s="6" t="s">
        <v>8</v>
      </c>
      <c r="E30" s="52">
        <v>35</v>
      </c>
      <c r="F30" s="7">
        <f t="shared" si="6"/>
        <v>3399.258498746949</v>
      </c>
      <c r="G30" s="8" t="s">
        <v>21</v>
      </c>
      <c r="H30" s="7">
        <v>132</v>
      </c>
      <c r="I30" s="7">
        <f t="shared" si="1"/>
        <v>1178.1503346607512</v>
      </c>
      <c r="J30" s="8" t="s">
        <v>21</v>
      </c>
      <c r="K30" s="7">
        <v>69</v>
      </c>
      <c r="L30" s="7">
        <f t="shared" si="2"/>
        <v>1490.6311925994989</v>
      </c>
      <c r="M30" s="8" t="s">
        <v>21</v>
      </c>
      <c r="N30" s="7">
        <v>79</v>
      </c>
      <c r="O30" s="7">
        <f t="shared" si="3"/>
        <v>1388.99638123572</v>
      </c>
      <c r="P30" s="8" t="s">
        <v>21</v>
      </c>
      <c r="Q30" s="7">
        <v>68</v>
      </c>
      <c r="R30" s="53">
        <f t="shared" si="4"/>
        <v>1503.5434580115718</v>
      </c>
      <c r="S30" s="8" t="s">
        <v>21</v>
      </c>
    </row>
    <row r="31" spans="1:19" ht="17.5" x14ac:dyDescent="0.35">
      <c r="A31" s="1"/>
      <c r="B31" s="5" t="s">
        <v>19</v>
      </c>
      <c r="C31" s="6">
        <v>13</v>
      </c>
      <c r="D31" s="6" t="s">
        <v>8</v>
      </c>
      <c r="E31" s="52">
        <v>34</v>
      </c>
      <c r="F31" s="7">
        <f t="shared" si="6"/>
        <v>3173.1361019730816</v>
      </c>
      <c r="G31" s="8" t="s">
        <v>21</v>
      </c>
      <c r="H31" s="7">
        <v>131</v>
      </c>
      <c r="I31" s="7">
        <f t="shared" si="1"/>
        <v>1165.1272884509515</v>
      </c>
      <c r="J31" s="8" t="s">
        <v>21</v>
      </c>
      <c r="K31" s="7">
        <v>68</v>
      </c>
      <c r="L31" s="7">
        <f t="shared" si="2"/>
        <v>1452.8748489297443</v>
      </c>
      <c r="M31" s="8" t="s">
        <v>21</v>
      </c>
      <c r="N31" s="7">
        <v>78</v>
      </c>
      <c r="O31" s="7">
        <f t="shared" si="3"/>
        <v>1359.544023799149</v>
      </c>
      <c r="P31" s="8" t="s">
        <v>21</v>
      </c>
      <c r="Q31" s="7">
        <v>67</v>
      </c>
      <c r="R31" s="53">
        <f t="shared" si="4"/>
        <v>1464.7151901282662</v>
      </c>
      <c r="S31" s="8" t="s">
        <v>21</v>
      </c>
    </row>
    <row r="32" spans="1:19" ht="17.5" x14ac:dyDescent="0.35">
      <c r="A32" s="1"/>
      <c r="B32" s="5" t="s">
        <v>19</v>
      </c>
      <c r="C32" s="6">
        <v>12</v>
      </c>
      <c r="D32" s="6" t="s">
        <v>8</v>
      </c>
      <c r="E32" s="52">
        <v>33</v>
      </c>
      <c r="F32" s="7">
        <f t="shared" si="6"/>
        <v>2955.7874725256861</v>
      </c>
      <c r="G32" s="8" t="s">
        <v>21</v>
      </c>
      <c r="H32" s="7">
        <v>130</v>
      </c>
      <c r="I32" s="7">
        <f t="shared" si="1"/>
        <v>1152.1492989964754</v>
      </c>
      <c r="J32" s="8" t="s">
        <v>21</v>
      </c>
      <c r="K32" s="7">
        <v>67</v>
      </c>
      <c r="L32" s="7">
        <f t="shared" si="2"/>
        <v>1415.5286090153525</v>
      </c>
      <c r="M32" s="8" t="s">
        <v>21</v>
      </c>
      <c r="N32" s="7">
        <v>77</v>
      </c>
      <c r="O32" s="7">
        <f t="shared" si="3"/>
        <v>1330.3434066174077</v>
      </c>
      <c r="P32" s="8" t="s">
        <v>21</v>
      </c>
      <c r="Q32" s="7">
        <v>66</v>
      </c>
      <c r="R32" s="53">
        <f t="shared" si="4"/>
        <v>1426.3197674068731</v>
      </c>
      <c r="S32" s="8" t="s">
        <v>21</v>
      </c>
    </row>
    <row r="33" spans="1:19" ht="18" thickBot="1" x14ac:dyDescent="0.4">
      <c r="A33" s="1"/>
      <c r="B33" s="5" t="s">
        <v>19</v>
      </c>
      <c r="C33" s="6">
        <v>11</v>
      </c>
      <c r="D33" s="6" t="s">
        <v>8</v>
      </c>
      <c r="E33" s="52">
        <v>32</v>
      </c>
      <c r="F33" s="7">
        <f>(E33-1)^2.305865365</f>
        <v>2747.1304102732338</v>
      </c>
      <c r="G33" s="8" t="s">
        <v>21</v>
      </c>
      <c r="H33" s="7">
        <v>129</v>
      </c>
      <c r="I33" s="7">
        <f t="shared" si="1"/>
        <v>1139.2165578779188</v>
      </c>
      <c r="J33" s="8" t="s">
        <v>21</v>
      </c>
      <c r="K33" s="7">
        <v>66</v>
      </c>
      <c r="L33" s="7">
        <f t="shared" si="2"/>
        <v>1378.5941308593533</v>
      </c>
      <c r="M33" s="8" t="s">
        <v>21</v>
      </c>
      <c r="N33" s="7">
        <v>76</v>
      </c>
      <c r="O33" s="7">
        <f>(N33-1)^1.66096405</f>
        <v>1301.3956478982518</v>
      </c>
      <c r="P33" s="8" t="s">
        <v>21</v>
      </c>
      <c r="Q33" s="7">
        <v>65</v>
      </c>
      <c r="R33" s="53">
        <f t="shared" si="4"/>
        <v>1388.3589124675132</v>
      </c>
      <c r="S33" s="8" t="s">
        <v>21</v>
      </c>
    </row>
    <row r="34" spans="1:19" ht="17.5" x14ac:dyDescent="0.35">
      <c r="A34" s="170" t="s">
        <v>18</v>
      </c>
      <c r="B34" s="5" t="s">
        <v>19</v>
      </c>
      <c r="C34" s="6">
        <v>10</v>
      </c>
      <c r="D34" s="6" t="s">
        <v>8</v>
      </c>
      <c r="E34" s="52">
        <v>31</v>
      </c>
      <c r="F34" s="7">
        <v>2547.0809116405599</v>
      </c>
      <c r="G34" s="8" t="s">
        <v>21</v>
      </c>
      <c r="H34" s="7">
        <v>128</v>
      </c>
      <c r="I34" s="7">
        <v>1126.3292589909815</v>
      </c>
      <c r="J34" s="8" t="s">
        <v>21</v>
      </c>
      <c r="K34" s="7">
        <v>65</v>
      </c>
      <c r="L34" s="7">
        <v>1342.073104638821</v>
      </c>
      <c r="M34" s="8" t="s">
        <v>21</v>
      </c>
      <c r="N34" s="7">
        <v>75</v>
      </c>
      <c r="O34" s="7">
        <v>1272.7018857279281</v>
      </c>
      <c r="P34" s="8" t="s">
        <v>21</v>
      </c>
      <c r="Q34" s="7">
        <v>64</v>
      </c>
      <c r="R34" s="53">
        <v>1350.8343816573752</v>
      </c>
      <c r="S34" s="8" t="s">
        <v>21</v>
      </c>
    </row>
    <row r="35" spans="1:19" ht="17.5" x14ac:dyDescent="0.35">
      <c r="A35" s="171"/>
      <c r="B35" s="5" t="s">
        <v>19</v>
      </c>
      <c r="C35" s="6">
        <v>9</v>
      </c>
      <c r="D35" s="6" t="s">
        <v>8</v>
      </c>
      <c r="E35" s="52">
        <v>30</v>
      </c>
      <c r="F35" s="7">
        <v>2355.5530698588782</v>
      </c>
      <c r="G35" s="8" t="s">
        <v>21</v>
      </c>
      <c r="H35" s="7">
        <v>127</v>
      </c>
      <c r="I35" s="7">
        <v>1113.4875985928536</v>
      </c>
      <c r="J35" s="8" t="s">
        <v>21</v>
      </c>
      <c r="K35" s="7">
        <v>64</v>
      </c>
      <c r="L35" s="7">
        <v>1305.9672538389073</v>
      </c>
      <c r="M35" s="8" t="s">
        <v>21</v>
      </c>
      <c r="N35" s="7">
        <v>74</v>
      </c>
      <c r="O35" s="7">
        <v>1244.2632786967827</v>
      </c>
      <c r="P35" s="8" t="s">
        <v>21</v>
      </c>
      <c r="Q35" s="7">
        <v>63</v>
      </c>
      <c r="R35" s="53">
        <v>1313.7479662538342</v>
      </c>
      <c r="S35" s="8" t="s">
        <v>21</v>
      </c>
    </row>
    <row r="36" spans="1:19" ht="17.5" x14ac:dyDescent="0.35">
      <c r="A36" s="171"/>
      <c r="B36" s="5" t="s">
        <v>19</v>
      </c>
      <c r="C36" s="6">
        <v>8</v>
      </c>
      <c r="D36" s="6" t="s">
        <v>8</v>
      </c>
      <c r="E36" s="52">
        <v>29</v>
      </c>
      <c r="F36" s="7">
        <v>2172.4589661428822</v>
      </c>
      <c r="G36" s="8" t="s">
        <v>21</v>
      </c>
      <c r="H36" s="7">
        <v>126</v>
      </c>
      <c r="I36" s="7">
        <v>1100.6917753499256</v>
      </c>
      <c r="J36" s="8" t="s">
        <v>21</v>
      </c>
      <c r="K36" s="7">
        <v>63</v>
      </c>
      <c r="L36" s="7">
        <v>1270.2783364453828</v>
      </c>
      <c r="M36" s="8" t="s">
        <v>21</v>
      </c>
      <c r="N36" s="7">
        <v>73</v>
      </c>
      <c r="O36" s="7">
        <v>1216.0810065533894</v>
      </c>
      <c r="P36" s="8" t="s">
        <v>21</v>
      </c>
      <c r="Q36" s="7">
        <v>62</v>
      </c>
      <c r="R36" s="53">
        <v>1277.1014937304819</v>
      </c>
      <c r="S36" s="8" t="s">
        <v>21</v>
      </c>
    </row>
    <row r="37" spans="1:19" ht="17.5" x14ac:dyDescent="0.35">
      <c r="A37" s="171"/>
      <c r="B37" s="5" t="s">
        <v>19</v>
      </c>
      <c r="C37" s="6">
        <v>7</v>
      </c>
      <c r="D37" s="6" t="s">
        <v>8</v>
      </c>
      <c r="E37" s="52">
        <v>28</v>
      </c>
      <c r="F37" s="7">
        <v>1997.7085506234653</v>
      </c>
      <c r="G37" s="8" t="s">
        <v>21</v>
      </c>
      <c r="H37" s="7">
        <v>125</v>
      </c>
      <c r="I37" s="7">
        <v>1087.9419903868288</v>
      </c>
      <c r="J37" s="8" t="s">
        <v>21</v>
      </c>
      <c r="K37" s="7">
        <v>62</v>
      </c>
      <c r="L37" s="7">
        <v>1235.0081461996781</v>
      </c>
      <c r="M37" s="8" t="s">
        <v>21</v>
      </c>
      <c r="N37" s="7">
        <v>72</v>
      </c>
      <c r="O37" s="7">
        <v>1188.1562708888541</v>
      </c>
      <c r="P37" s="8" t="s">
        <v>21</v>
      </c>
      <c r="Q37" s="7">
        <v>61</v>
      </c>
      <c r="R37" s="53">
        <v>1240.8968290904199</v>
      </c>
      <c r="S37" s="8" t="s">
        <v>21</v>
      </c>
    </row>
    <row r="38" spans="1:19" ht="17.5" x14ac:dyDescent="0.35">
      <c r="A38" s="171"/>
      <c r="B38" s="5" t="s">
        <v>19</v>
      </c>
      <c r="C38" s="6">
        <v>6</v>
      </c>
      <c r="D38" s="6" t="s">
        <v>8</v>
      </c>
      <c r="E38" s="52">
        <v>27</v>
      </c>
      <c r="F38" s="7">
        <v>1831.2095116653209</v>
      </c>
      <c r="G38" s="8" t="s">
        <v>21</v>
      </c>
      <c r="H38" s="7">
        <v>124</v>
      </c>
      <c r="I38" s="7">
        <v>1075.2384473368954</v>
      </c>
      <c r="J38" s="8" t="s">
        <v>21</v>
      </c>
      <c r="K38" s="7">
        <v>61</v>
      </c>
      <c r="L38" s="7">
        <v>1200.158513920798</v>
      </c>
      <c r="M38" s="8" t="s">
        <v>21</v>
      </c>
      <c r="N38" s="7">
        <v>71</v>
      </c>
      <c r="O38" s="7">
        <v>1160.4902958531654</v>
      </c>
      <c r="P38" s="8" t="s">
        <v>21</v>
      </c>
      <c r="Q38" s="7">
        <v>60</v>
      </c>
      <c r="R38" s="53">
        <v>1205.1358762715822</v>
      </c>
      <c r="S38" s="8" t="s">
        <v>21</v>
      </c>
    </row>
    <row r="39" spans="1:19" ht="17.5" x14ac:dyDescent="0.35">
      <c r="A39" s="171"/>
      <c r="B39" s="5" t="s">
        <v>19</v>
      </c>
      <c r="C39" s="6">
        <v>5</v>
      </c>
      <c r="D39" s="6" t="s">
        <v>8</v>
      </c>
      <c r="E39" s="52">
        <v>26</v>
      </c>
      <c r="F39" s="7">
        <v>1672.8671319568261</v>
      </c>
      <c r="G39" s="8" t="s">
        <v>21</v>
      </c>
      <c r="H39" s="7">
        <v>123</v>
      </c>
      <c r="I39" s="7">
        <v>1062.5813523940615</v>
      </c>
      <c r="J39" s="8" t="s">
        <v>21</v>
      </c>
      <c r="K39" s="7">
        <v>60</v>
      </c>
      <c r="L39" s="7">
        <v>1165.7313088988194</v>
      </c>
      <c r="M39" s="8" t="s">
        <v>21</v>
      </c>
      <c r="N39" s="7">
        <v>70</v>
      </c>
      <c r="O39" s="7">
        <v>1133.0843289055699</v>
      </c>
      <c r="P39" s="8" t="s">
        <v>21</v>
      </c>
      <c r="Q39" s="7">
        <v>59</v>
      </c>
      <c r="R39" s="53">
        <v>1169.820579629235</v>
      </c>
      <c r="S39" s="8" t="s">
        <v>21</v>
      </c>
    </row>
    <row r="40" spans="1:19" ht="17.5" x14ac:dyDescent="0.35">
      <c r="A40" s="171"/>
      <c r="B40" s="5" t="s">
        <v>19</v>
      </c>
      <c r="C40" s="6">
        <v>4</v>
      </c>
      <c r="D40" s="6" t="s">
        <v>8</v>
      </c>
      <c r="E40" s="52">
        <v>25</v>
      </c>
      <c r="F40" s="7">
        <v>1522.5841294638153</v>
      </c>
      <c r="G40" s="8" t="s">
        <v>21</v>
      </c>
      <c r="H40" s="7">
        <v>122</v>
      </c>
      <c r="I40" s="7">
        <v>1049.9709143662781</v>
      </c>
      <c r="J40" s="8" t="s">
        <v>21</v>
      </c>
      <c r="K40" s="7">
        <v>59</v>
      </c>
      <c r="L40" s="7">
        <v>1131.728440365119</v>
      </c>
      <c r="M40" s="8" t="s">
        <v>21</v>
      </c>
      <c r="N40" s="7">
        <v>69</v>
      </c>
      <c r="O40" s="7">
        <v>1105.9396416010823</v>
      </c>
      <c r="P40" s="8" t="s">
        <v>21</v>
      </c>
      <c r="Q40" s="7">
        <v>58</v>
      </c>
      <c r="R40" s="53">
        <v>1134.9529255013235</v>
      </c>
      <c r="S40" s="8" t="s">
        <v>21</v>
      </c>
    </row>
    <row r="41" spans="1:19" ht="17.5" x14ac:dyDescent="0.35">
      <c r="A41" s="171"/>
      <c r="B41" s="5" t="s">
        <v>19</v>
      </c>
      <c r="C41" s="6">
        <v>3</v>
      </c>
      <c r="D41" s="6" t="s">
        <v>8</v>
      </c>
      <c r="E41" s="7">
        <v>24</v>
      </c>
      <c r="F41" s="7">
        <v>1380.2604809746595</v>
      </c>
      <c r="G41" s="8" t="s">
        <v>21</v>
      </c>
      <c r="H41" s="7">
        <v>121</v>
      </c>
      <c r="I41" s="7">
        <v>1037.4073447304925</v>
      </c>
      <c r="J41" s="8" t="s">
        <v>21</v>
      </c>
      <c r="K41" s="7">
        <v>58</v>
      </c>
      <c r="L41" s="7">
        <v>1098.1518590449659</v>
      </c>
      <c r="M41" s="8" t="s">
        <v>21</v>
      </c>
      <c r="N41" s="7">
        <v>68</v>
      </c>
      <c r="O41" s="7">
        <v>1079.0575304154456</v>
      </c>
      <c r="P41" s="8" t="s">
        <v>21</v>
      </c>
      <c r="Q41" s="7">
        <v>57</v>
      </c>
      <c r="R41" s="53">
        <v>1100.5349438627659</v>
      </c>
      <c r="S41" s="8" t="s">
        <v>21</v>
      </c>
    </row>
    <row r="42" spans="1:19" ht="17.5" x14ac:dyDescent="0.35">
      <c r="A42" s="171"/>
      <c r="B42" s="5" t="s">
        <v>19</v>
      </c>
      <c r="C42" s="6">
        <v>2</v>
      </c>
      <c r="D42" s="6" t="s">
        <v>8</v>
      </c>
      <c r="E42" s="52">
        <v>23</v>
      </c>
      <c r="F42" s="7">
        <v>1245.7932255119053</v>
      </c>
      <c r="G42" s="8" t="s">
        <v>21</v>
      </c>
      <c r="H42" s="7">
        <v>120</v>
      </c>
      <c r="I42" s="7">
        <v>1024.890857689247</v>
      </c>
      <c r="J42" s="8" t="s">
        <v>21</v>
      </c>
      <c r="K42" s="7">
        <v>57</v>
      </c>
      <c r="L42" s="7">
        <v>1065.0035587985826</v>
      </c>
      <c r="M42" s="8" t="s">
        <v>21</v>
      </c>
      <c r="N42" s="7">
        <v>67</v>
      </c>
      <c r="O42" s="7">
        <v>1052.4393176110054</v>
      </c>
      <c r="P42" s="8" t="s">
        <v>21</v>
      </c>
      <c r="Q42" s="7">
        <v>56</v>
      </c>
      <c r="R42" s="53">
        <v>1066.5687100754847</v>
      </c>
      <c r="S42" s="8" t="s">
        <v>21</v>
      </c>
    </row>
    <row r="43" spans="1:19" ht="18" thickBot="1" x14ac:dyDescent="0.4">
      <c r="A43" s="172"/>
      <c r="B43" s="10" t="s">
        <v>19</v>
      </c>
      <c r="C43" s="54">
        <v>1</v>
      </c>
      <c r="D43" s="54" t="s">
        <v>8</v>
      </c>
      <c r="E43" s="55">
        <v>22</v>
      </c>
      <c r="F43" s="55">
        <v>1119.076244319449</v>
      </c>
      <c r="G43" s="56" t="s">
        <v>21</v>
      </c>
      <c r="H43" s="55">
        <v>119</v>
      </c>
      <c r="I43" s="55">
        <v>1012.4216702289623</v>
      </c>
      <c r="J43" s="56" t="s">
        <v>21</v>
      </c>
      <c r="K43" s="55">
        <v>56</v>
      </c>
      <c r="L43" s="55">
        <v>1032.2855783573934</v>
      </c>
      <c r="M43" s="56" t="s">
        <v>21</v>
      </c>
      <c r="N43" s="55">
        <v>66</v>
      </c>
      <c r="O43" s="55">
        <v>1026.0863521461811</v>
      </c>
      <c r="P43" s="56" t="s">
        <v>21</v>
      </c>
      <c r="Q43" s="55">
        <v>55</v>
      </c>
      <c r="R43" s="57">
        <v>1033.0563467414868</v>
      </c>
      <c r="S43" s="56" t="s">
        <v>21</v>
      </c>
    </row>
    <row r="44" spans="1:19" ht="22.5" x14ac:dyDescent="0.45">
      <c r="A44" s="1"/>
      <c r="B44" s="3"/>
      <c r="C44" s="3"/>
      <c r="D44" s="3"/>
      <c r="E44" s="58">
        <v>21</v>
      </c>
      <c r="F44" s="59">
        <v>1000.0000134187158</v>
      </c>
      <c r="G44" s="60" t="s">
        <v>20</v>
      </c>
      <c r="H44" s="59">
        <v>118</v>
      </c>
      <c r="I44" s="59">
        <v>1000.0000021799787</v>
      </c>
      <c r="J44" s="61" t="s">
        <v>20</v>
      </c>
      <c r="K44" s="59">
        <v>55</v>
      </c>
      <c r="L44" s="59">
        <v>1000.0000031628023</v>
      </c>
      <c r="M44" s="60" t="s">
        <v>20</v>
      </c>
      <c r="N44" s="59">
        <v>65</v>
      </c>
      <c r="O44" s="59">
        <v>1000.0000106314307</v>
      </c>
      <c r="P44" s="60" t="s">
        <v>20</v>
      </c>
      <c r="Q44" s="59">
        <v>54</v>
      </c>
      <c r="R44" s="59">
        <v>1000.0000256671076</v>
      </c>
      <c r="S44" s="60" t="s">
        <v>20</v>
      </c>
    </row>
    <row r="45" spans="1:19" ht="17.5" x14ac:dyDescent="0.35">
      <c r="A45" s="1"/>
      <c r="B45" s="3"/>
      <c r="C45" s="3"/>
      <c r="D45" s="3"/>
      <c r="E45" s="62">
        <v>20</v>
      </c>
      <c r="F45" s="63">
        <v>888.45132381349038</v>
      </c>
      <c r="G45" s="60" t="s">
        <v>22</v>
      </c>
      <c r="H45" s="11">
        <v>117</v>
      </c>
      <c r="I45" s="11">
        <v>987.62607627840396</v>
      </c>
      <c r="J45" s="61" t="s">
        <v>20</v>
      </c>
      <c r="K45" s="11">
        <v>54</v>
      </c>
      <c r="L45" s="11">
        <v>968.14896731553529</v>
      </c>
      <c r="M45" s="60" t="s">
        <v>20</v>
      </c>
      <c r="N45" s="11">
        <v>64</v>
      </c>
      <c r="O45" s="11">
        <v>974.18169833485433</v>
      </c>
      <c r="P45" s="60" t="s">
        <v>20</v>
      </c>
      <c r="Q45" s="11">
        <v>53</v>
      </c>
      <c r="R45" s="11">
        <v>967.40196994727148</v>
      </c>
      <c r="S45" s="60" t="s">
        <v>20</v>
      </c>
    </row>
    <row r="46" spans="1:19" ht="17.5" x14ac:dyDescent="0.35">
      <c r="A46" s="1"/>
      <c r="B46" s="3"/>
      <c r="C46" s="3"/>
      <c r="D46" s="3"/>
      <c r="E46" s="27">
        <v>19</v>
      </c>
      <c r="F46" s="28">
        <v>784.31296324365098</v>
      </c>
      <c r="G46" s="60" t="s">
        <v>22</v>
      </c>
      <c r="H46" s="11">
        <v>116</v>
      </c>
      <c r="I46" s="11">
        <v>975.30011822986069</v>
      </c>
      <c r="J46" s="61" t="s">
        <v>20</v>
      </c>
      <c r="K46" s="11">
        <v>53</v>
      </c>
      <c r="L46" s="11">
        <v>936.73465564441995</v>
      </c>
      <c r="M46" s="60" t="s">
        <v>20</v>
      </c>
      <c r="N46" s="11">
        <v>63</v>
      </c>
      <c r="O46" s="11">
        <v>948.63285024081335</v>
      </c>
      <c r="P46" s="60" t="s">
        <v>20</v>
      </c>
      <c r="Q46" s="11">
        <v>52</v>
      </c>
      <c r="R46" s="11">
        <v>935.26445617955449</v>
      </c>
      <c r="S46" s="60" t="s">
        <v>20</v>
      </c>
    </row>
    <row r="47" spans="1:19" ht="17.5" x14ac:dyDescent="0.35">
      <c r="A47" s="1"/>
      <c r="B47" s="3"/>
      <c r="C47" s="3"/>
      <c r="D47" s="3"/>
      <c r="E47" s="12">
        <v>18</v>
      </c>
      <c r="F47" s="13">
        <v>687.46335184667748</v>
      </c>
      <c r="G47" s="60" t="s">
        <v>23</v>
      </c>
      <c r="H47" s="11">
        <v>115</v>
      </c>
      <c r="I47" s="11">
        <v>963.02235677518843</v>
      </c>
      <c r="J47" s="61" t="s">
        <v>20</v>
      </c>
      <c r="K47" s="11">
        <v>52</v>
      </c>
      <c r="L47" s="11">
        <v>905.75930590431221</v>
      </c>
      <c r="M47" s="60" t="s">
        <v>20</v>
      </c>
      <c r="N47" s="11">
        <v>62</v>
      </c>
      <c r="O47" s="11">
        <v>923.35493216528698</v>
      </c>
      <c r="P47" s="60" t="s">
        <v>20</v>
      </c>
      <c r="Q47" s="11">
        <v>51</v>
      </c>
      <c r="R47" s="11">
        <v>903.58981681880903</v>
      </c>
      <c r="S47" s="60" t="s">
        <v>20</v>
      </c>
    </row>
    <row r="48" spans="1:19" ht="17.5" x14ac:dyDescent="0.35">
      <c r="A48" s="1"/>
      <c r="B48" s="3"/>
      <c r="C48" s="3"/>
      <c r="D48" s="3"/>
      <c r="E48" s="14">
        <v>17</v>
      </c>
      <c r="F48" s="15">
        <v>597.77612204484342</v>
      </c>
      <c r="G48" s="60" t="s">
        <v>23</v>
      </c>
      <c r="H48" s="11">
        <v>114</v>
      </c>
      <c r="I48" s="11">
        <v>950.79302375819645</v>
      </c>
      <c r="J48" s="61" t="s">
        <v>20</v>
      </c>
      <c r="K48" s="29">
        <v>51</v>
      </c>
      <c r="L48" s="29">
        <v>875.22521111393644</v>
      </c>
      <c r="M48" s="61" t="s">
        <v>22</v>
      </c>
      <c r="N48" s="29">
        <v>61</v>
      </c>
      <c r="O48" s="29">
        <v>898.34944193196179</v>
      </c>
      <c r="P48" s="61" t="s">
        <v>22</v>
      </c>
      <c r="Q48" s="29">
        <v>50</v>
      </c>
      <c r="R48" s="29">
        <v>872.38044268423994</v>
      </c>
      <c r="S48" s="61" t="s">
        <v>22</v>
      </c>
    </row>
    <row r="49" spans="1:19" ht="17.5" x14ac:dyDescent="0.35">
      <c r="A49" s="1"/>
      <c r="B49" s="3"/>
      <c r="C49" s="3"/>
      <c r="D49" s="3"/>
      <c r="E49" s="14">
        <v>16</v>
      </c>
      <c r="F49" s="15">
        <v>515.11963023305884</v>
      </c>
      <c r="G49" s="60" t="s">
        <v>23</v>
      </c>
      <c r="H49" s="11">
        <v>113</v>
      </c>
      <c r="I49" s="11">
        <v>938.61235419553111</v>
      </c>
      <c r="J49" s="61" t="s">
        <v>20</v>
      </c>
      <c r="K49" s="29">
        <v>50</v>
      </c>
      <c r="L49" s="29">
        <v>845.13472204547986</v>
      </c>
      <c r="M49" s="61" t="s">
        <v>22</v>
      </c>
      <c r="N49" s="29">
        <v>60</v>
      </c>
      <c r="O49" s="29">
        <v>873.61791061343308</v>
      </c>
      <c r="P49" s="61" t="s">
        <v>22</v>
      </c>
      <c r="Q49" s="29">
        <v>49</v>
      </c>
      <c r="R49" s="29">
        <v>841.6387856321104</v>
      </c>
      <c r="S49" s="61" t="s">
        <v>22</v>
      </c>
    </row>
    <row r="50" spans="1:19" ht="17.5" x14ac:dyDescent="0.35">
      <c r="A50" s="1"/>
      <c r="B50" s="3"/>
      <c r="C50" s="3"/>
      <c r="D50" s="3"/>
      <c r="E50" s="16">
        <v>15</v>
      </c>
      <c r="F50" s="17">
        <v>439.35638409508744</v>
      </c>
      <c r="G50" s="60" t="s">
        <v>24</v>
      </c>
      <c r="H50" s="11">
        <v>112</v>
      </c>
      <c r="I50" s="11">
        <v>926.48058634876509</v>
      </c>
      <c r="J50" s="61" t="s">
        <v>20</v>
      </c>
      <c r="K50" s="29">
        <v>49</v>
      </c>
      <c r="L50" s="29">
        <v>815.49024987907296</v>
      </c>
      <c r="M50" s="61" t="s">
        <v>22</v>
      </c>
      <c r="N50" s="29">
        <v>59</v>
      </c>
      <c r="O50" s="29">
        <v>849.16190384226707</v>
      </c>
      <c r="P50" s="61" t="s">
        <v>22</v>
      </c>
      <c r="Q50" s="29">
        <v>48</v>
      </c>
      <c r="R50" s="29">
        <v>811.36736140864673</v>
      </c>
      <c r="S50" s="61" t="s">
        <v>22</v>
      </c>
    </row>
    <row r="51" spans="1:19" ht="17.5" x14ac:dyDescent="0.35">
      <c r="A51" s="1"/>
      <c r="B51" s="3"/>
      <c r="C51" s="3"/>
      <c r="D51" s="3"/>
      <c r="E51" s="18">
        <v>14</v>
      </c>
      <c r="F51" s="19">
        <v>370.3423641617776</v>
      </c>
      <c r="G51" s="60" t="s">
        <v>24</v>
      </c>
      <c r="H51" s="11">
        <v>111</v>
      </c>
      <c r="I51" s="11">
        <v>914.39796179877374</v>
      </c>
      <c r="J51" s="61" t="s">
        <v>20</v>
      </c>
      <c r="K51" s="28">
        <v>48</v>
      </c>
      <c r="L51" s="28">
        <v>786.29426903672038</v>
      </c>
      <c r="M51" s="61" t="s">
        <v>22</v>
      </c>
      <c r="N51" s="29">
        <v>58</v>
      </c>
      <c r="O51" s="29">
        <v>824.98302319715458</v>
      </c>
      <c r="P51" s="61" t="s">
        <v>22</v>
      </c>
      <c r="Q51" s="28">
        <v>47</v>
      </c>
      <c r="R51" s="28">
        <v>781.56875269938575</v>
      </c>
      <c r="S51" s="61" t="s">
        <v>22</v>
      </c>
    </row>
    <row r="52" spans="1:19" ht="17.5" x14ac:dyDescent="0.35">
      <c r="A52" s="1"/>
      <c r="B52" s="3"/>
      <c r="C52" s="3"/>
      <c r="D52" s="3"/>
      <c r="E52" s="18">
        <v>13</v>
      </c>
      <c r="F52" s="19">
        <v>307.92621081791754</v>
      </c>
      <c r="G52" s="60" t="s">
        <v>24</v>
      </c>
      <c r="H52" s="11">
        <v>110</v>
      </c>
      <c r="I52" s="11">
        <v>902.3647255225145</v>
      </c>
      <c r="J52" s="61" t="s">
        <v>20</v>
      </c>
      <c r="K52" s="28">
        <v>47</v>
      </c>
      <c r="L52" s="28">
        <v>757.54932021186346</v>
      </c>
      <c r="M52" s="61" t="s">
        <v>22</v>
      </c>
      <c r="N52" s="29">
        <v>57</v>
      </c>
      <c r="O52" s="29">
        <v>801.08290766979508</v>
      </c>
      <c r="P52" s="61" t="s">
        <v>22</v>
      </c>
      <c r="Q52" s="28">
        <v>46</v>
      </c>
      <c r="R52" s="28">
        <v>752.24561239299464</v>
      </c>
      <c r="S52" s="61" t="s">
        <v>22</v>
      </c>
    </row>
    <row r="53" spans="1:19" ht="17.5" x14ac:dyDescent="0.35">
      <c r="A53" s="1"/>
      <c r="B53" s="3"/>
      <c r="C53" s="3"/>
      <c r="D53" s="3"/>
      <c r="E53" s="20">
        <v>12</v>
      </c>
      <c r="F53" s="21">
        <v>251.94823719172933</v>
      </c>
      <c r="G53" s="60" t="s">
        <v>25</v>
      </c>
      <c r="H53" s="29">
        <v>109</v>
      </c>
      <c r="I53" s="29">
        <v>890.38112597230634</v>
      </c>
      <c r="J53" s="61" t="s">
        <v>22</v>
      </c>
      <c r="K53" s="28">
        <v>46</v>
      </c>
      <c r="L53" s="28">
        <v>729.2580136125747</v>
      </c>
      <c r="M53" s="61" t="s">
        <v>22</v>
      </c>
      <c r="N53" s="28">
        <v>56</v>
      </c>
      <c r="O53" s="28">
        <v>777.46323521877548</v>
      </c>
      <c r="P53" s="61" t="s">
        <v>22</v>
      </c>
      <c r="Q53" s="28">
        <v>45</v>
      </c>
      <c r="R53" s="28">
        <v>723.40066707973347</v>
      </c>
      <c r="S53" s="61" t="s">
        <v>22</v>
      </c>
    </row>
    <row r="54" spans="1:19" ht="17.5" x14ac:dyDescent="0.35">
      <c r="A54" s="1"/>
      <c r="B54" s="3"/>
      <c r="C54" s="3"/>
      <c r="D54" s="3"/>
      <c r="E54" s="20">
        <v>11</v>
      </c>
      <c r="F54" s="21">
        <v>202.23921226495997</v>
      </c>
      <c r="G54" s="60" t="s">
        <v>25</v>
      </c>
      <c r="H54" s="29">
        <v>108</v>
      </c>
      <c r="I54" s="29">
        <v>878.44741515769385</v>
      </c>
      <c r="J54" s="61" t="s">
        <v>22</v>
      </c>
      <c r="K54" s="28">
        <v>45</v>
      </c>
      <c r="L54" s="28">
        <v>701.42303243851904</v>
      </c>
      <c r="M54" s="61" t="s">
        <v>22</v>
      </c>
      <c r="N54" s="28">
        <v>55</v>
      </c>
      <c r="O54" s="28">
        <v>754.12572441724205</v>
      </c>
      <c r="P54" s="61" t="s">
        <v>22</v>
      </c>
      <c r="Q54" s="13">
        <v>44</v>
      </c>
      <c r="R54" s="13">
        <v>695.03672080709293</v>
      </c>
      <c r="S54" s="61" t="s">
        <v>23</v>
      </c>
    </row>
    <row r="55" spans="1:19" ht="17.5" x14ac:dyDescent="0.35">
      <c r="A55" s="1"/>
      <c r="B55" s="3"/>
      <c r="C55" s="3"/>
      <c r="D55" s="3"/>
      <c r="E55" s="22">
        <v>10</v>
      </c>
      <c r="F55" s="23">
        <v>158.61883372713157</v>
      </c>
      <c r="G55" s="60" t="s">
        <v>25</v>
      </c>
      <c r="H55" s="29">
        <v>107</v>
      </c>
      <c r="I55" s="29">
        <v>866.56384873004072</v>
      </c>
      <c r="J55" s="61" t="s">
        <v>22</v>
      </c>
      <c r="K55" s="13">
        <v>44</v>
      </c>
      <c r="L55" s="13">
        <v>674.04713661417065</v>
      </c>
      <c r="M55" s="61" t="s">
        <v>23</v>
      </c>
      <c r="N55" s="28">
        <v>54</v>
      </c>
      <c r="O55" s="28">
        <v>731.07213620187042</v>
      </c>
      <c r="P55" s="61" t="s">
        <v>22</v>
      </c>
      <c r="Q55" s="13">
        <v>43</v>
      </c>
      <c r="R55" s="13">
        <v>667.15665911788062</v>
      </c>
      <c r="S55" s="61" t="s">
        <v>23</v>
      </c>
    </row>
    <row r="56" spans="1:19" ht="17.5" x14ac:dyDescent="0.35">
      <c r="A56" s="1"/>
      <c r="B56" s="3"/>
      <c r="C56" s="3"/>
      <c r="D56" s="3"/>
      <c r="E56" s="22">
        <v>9</v>
      </c>
      <c r="F56" s="23">
        <v>120.89377041091255</v>
      </c>
      <c r="G56" s="60" t="s">
        <v>25</v>
      </c>
      <c r="H56" s="29">
        <v>106</v>
      </c>
      <c r="I56" s="29">
        <v>854.73068606993331</v>
      </c>
      <c r="J56" s="61" t="s">
        <v>22</v>
      </c>
      <c r="K56" s="13">
        <v>43</v>
      </c>
      <c r="L56" s="13">
        <v>647.13316680352341</v>
      </c>
      <c r="M56" s="61" t="s">
        <v>23</v>
      </c>
      <c r="N56" s="28">
        <v>53</v>
      </c>
      <c r="O56" s="28">
        <v>708.30427573136683</v>
      </c>
      <c r="P56" s="61" t="s">
        <v>22</v>
      </c>
      <c r="Q56" s="13">
        <v>42</v>
      </c>
      <c r="R56" s="13">
        <v>639.76345339918726</v>
      </c>
      <c r="S56" s="61" t="s">
        <v>23</v>
      </c>
    </row>
    <row r="57" spans="1:19" ht="18.5" x14ac:dyDescent="0.4">
      <c r="A57" s="1"/>
      <c r="B57" s="3"/>
      <c r="C57" s="3"/>
      <c r="D57" s="3"/>
      <c r="E57" s="24">
        <v>8</v>
      </c>
      <c r="F57" s="25">
        <v>88.855087830650504</v>
      </c>
      <c r="G57" s="60" t="s">
        <v>26</v>
      </c>
      <c r="H57" s="29">
        <v>105</v>
      </c>
      <c r="I57" s="29">
        <v>842.94819037754655</v>
      </c>
      <c r="J57" s="61" t="s">
        <v>22</v>
      </c>
      <c r="K57" s="13">
        <v>42</v>
      </c>
      <c r="L57" s="13">
        <v>620.68404873467989</v>
      </c>
      <c r="M57" s="61" t="s">
        <v>23</v>
      </c>
      <c r="N57" s="13">
        <v>52</v>
      </c>
      <c r="O57" s="13">
        <v>685.82399436360686</v>
      </c>
      <c r="P57" s="61" t="s">
        <v>23</v>
      </c>
      <c r="Q57" s="13">
        <v>41</v>
      </c>
      <c r="R57" s="13">
        <v>612.86016557425512</v>
      </c>
      <c r="S57" s="61" t="s">
        <v>23</v>
      </c>
    </row>
    <row r="58" spans="1:19" ht="18.5" x14ac:dyDescent="0.4">
      <c r="A58" s="1"/>
      <c r="B58" s="3"/>
      <c r="C58" s="3"/>
      <c r="D58" s="3"/>
      <c r="E58" s="24">
        <v>7</v>
      </c>
      <c r="F58" s="25">
        <v>62.274753475902365</v>
      </c>
      <c r="G58" s="60" t="s">
        <v>26</v>
      </c>
      <c r="H58" s="29">
        <v>104</v>
      </c>
      <c r="I58" s="29">
        <v>831.21662876607365</v>
      </c>
      <c r="J58" s="61" t="s">
        <v>22</v>
      </c>
      <c r="K58" s="15">
        <v>41</v>
      </c>
      <c r="L58" s="15">
        <v>594.70279786630704</v>
      </c>
      <c r="M58" s="61" t="s">
        <v>23</v>
      </c>
      <c r="N58" s="13">
        <v>51</v>
      </c>
      <c r="O58" s="13">
        <v>663.63319176142136</v>
      </c>
      <c r="P58" s="61" t="s">
        <v>23</v>
      </c>
      <c r="Q58" s="15">
        <v>40</v>
      </c>
      <c r="R58" s="15">
        <v>586.44995317346229</v>
      </c>
      <c r="S58" s="61" t="s">
        <v>23</v>
      </c>
    </row>
    <row r="59" spans="1:19" ht="18.5" x14ac:dyDescent="0.4">
      <c r="A59" s="1"/>
      <c r="B59" s="3"/>
      <c r="C59" s="3"/>
      <c r="D59" s="3"/>
      <c r="E59" s="24">
        <v>6</v>
      </c>
      <c r="F59" s="25">
        <v>40.900698428716666</v>
      </c>
      <c r="G59" s="60" t="s">
        <v>26</v>
      </c>
      <c r="H59" s="29">
        <v>103</v>
      </c>
      <c r="I59" s="29">
        <v>819.53627235838132</v>
      </c>
      <c r="J59" s="61" t="s">
        <v>22</v>
      </c>
      <c r="K59" s="15">
        <v>40</v>
      </c>
      <c r="L59" s="15">
        <v>569.19252443214293</v>
      </c>
      <c r="M59" s="61" t="s">
        <v>23</v>
      </c>
      <c r="N59" s="13">
        <v>50</v>
      </c>
      <c r="O59" s="13">
        <v>641.73381813814365</v>
      </c>
      <c r="P59" s="61" t="s">
        <v>23</v>
      </c>
      <c r="Q59" s="15">
        <v>39</v>
      </c>
      <c r="R59" s="15">
        <v>560.53607482547784</v>
      </c>
      <c r="S59" s="61" t="s">
        <v>23</v>
      </c>
    </row>
    <row r="60" spans="1:19" ht="18.5" x14ac:dyDescent="0.4">
      <c r="A60" s="1"/>
      <c r="B60" s="3"/>
      <c r="C60" s="3"/>
      <c r="D60" s="3"/>
      <c r="E60" s="24">
        <v>5</v>
      </c>
      <c r="F60" s="25">
        <v>24.449460567563516</v>
      </c>
      <c r="G60" s="60" t="s">
        <v>26</v>
      </c>
      <c r="H60" s="29">
        <v>102</v>
      </c>
      <c r="I60" s="29">
        <v>807.90739638701837</v>
      </c>
      <c r="J60" s="61" t="s">
        <v>22</v>
      </c>
      <c r="K60" s="15">
        <v>39</v>
      </c>
      <c r="L60" s="15">
        <v>544.15643890455794</v>
      </c>
      <c r="M60" s="61" t="s">
        <v>23</v>
      </c>
      <c r="N60" s="13">
        <v>49</v>
      </c>
      <c r="O60" s="13">
        <v>620.12787665520511</v>
      </c>
      <c r="P60" s="61" t="s">
        <v>23</v>
      </c>
      <c r="Q60" s="15">
        <v>38</v>
      </c>
      <c r="R60" s="15">
        <v>535.12189621527989</v>
      </c>
      <c r="S60" s="61" t="s">
        <v>23</v>
      </c>
    </row>
    <row r="61" spans="1:19" ht="18.5" x14ac:dyDescent="0.4">
      <c r="A61" s="1"/>
      <c r="B61" s="3"/>
      <c r="C61" s="3"/>
      <c r="D61" s="3"/>
      <c r="E61" s="24">
        <v>4</v>
      </c>
      <c r="F61" s="25">
        <v>12.594396917960445</v>
      </c>
      <c r="G61" s="60" t="s">
        <v>26</v>
      </c>
      <c r="H61" s="28">
        <v>101</v>
      </c>
      <c r="I61" s="28">
        <v>796.33028029772015</v>
      </c>
      <c r="J61" s="61" t="s">
        <v>22</v>
      </c>
      <c r="K61" s="15">
        <v>38</v>
      </c>
      <c r="L61" s="15">
        <v>519.59785792384912</v>
      </c>
      <c r="M61" s="61" t="s">
        <v>23</v>
      </c>
      <c r="N61" s="15">
        <v>48</v>
      </c>
      <c r="O61" s="15">
        <v>598.81742598544122</v>
      </c>
      <c r="P61" s="61" t="s">
        <v>23</v>
      </c>
      <c r="Q61" s="15">
        <v>37</v>
      </c>
      <c r="R61" s="15">
        <v>510.21089656228742</v>
      </c>
      <c r="S61" s="61" t="s">
        <v>23</v>
      </c>
    </row>
    <row r="62" spans="1:19" ht="18.5" x14ac:dyDescent="0.4">
      <c r="A62" s="1"/>
      <c r="B62" s="3"/>
      <c r="C62" s="3"/>
      <c r="D62" s="3"/>
      <c r="E62" s="24">
        <v>3</v>
      </c>
      <c r="F62" s="25">
        <v>4.9446395791365338</v>
      </c>
      <c r="G62" s="60" t="s">
        <v>26</v>
      </c>
      <c r="H62" s="28">
        <v>100</v>
      </c>
      <c r="I62" s="28">
        <v>784.80520785659598</v>
      </c>
      <c r="J62" s="61" t="s">
        <v>22</v>
      </c>
      <c r="K62" s="17">
        <v>37</v>
      </c>
      <c r="L62" s="17">
        <v>495.52021074649525</v>
      </c>
      <c r="M62" s="61" t="s">
        <v>24</v>
      </c>
      <c r="N62" s="15">
        <v>47</v>
      </c>
      <c r="O62" s="15">
        <v>577.80458305731236</v>
      </c>
      <c r="P62" s="61" t="s">
        <v>23</v>
      </c>
      <c r="Q62" s="17">
        <v>36</v>
      </c>
      <c r="R62" s="17">
        <v>485.80667567960023</v>
      </c>
      <c r="S62" s="61" t="s">
        <v>24</v>
      </c>
    </row>
    <row r="63" spans="1:19" ht="18.5" x14ac:dyDescent="0.4">
      <c r="A63" s="1"/>
      <c r="B63" s="3"/>
      <c r="C63" s="3"/>
      <c r="D63" s="3"/>
      <c r="E63" s="24">
        <v>2</v>
      </c>
      <c r="F63" s="25">
        <v>1</v>
      </c>
      <c r="G63" s="60" t="s">
        <v>26</v>
      </c>
      <c r="H63" s="28">
        <v>99</v>
      </c>
      <c r="I63" s="28">
        <v>773.33246726114305</v>
      </c>
      <c r="J63" s="61" t="s">
        <v>22</v>
      </c>
      <c r="K63" s="17">
        <v>36</v>
      </c>
      <c r="L63" s="17">
        <v>471.92704627334052</v>
      </c>
      <c r="M63" s="61" t="s">
        <v>24</v>
      </c>
      <c r="N63" s="15">
        <v>46</v>
      </c>
      <c r="O63" s="15">
        <v>557.09152599697552</v>
      </c>
      <c r="P63" s="61" t="s">
        <v>23</v>
      </c>
      <c r="Q63" s="17">
        <v>35</v>
      </c>
      <c r="R63" s="17">
        <v>461.91296168438498</v>
      </c>
      <c r="S63" s="61" t="s">
        <v>24</v>
      </c>
    </row>
    <row r="64" spans="1:19" ht="18.5" x14ac:dyDescent="0.4">
      <c r="A64" s="1"/>
      <c r="B64" s="3"/>
      <c r="C64" s="3"/>
      <c r="D64" s="3"/>
      <c r="E64" s="24">
        <v>1</v>
      </c>
      <c r="F64" s="25">
        <v>0</v>
      </c>
      <c r="G64" s="60" t="s">
        <v>26</v>
      </c>
      <c r="H64" s="28">
        <v>98</v>
      </c>
      <c r="I64" s="28">
        <v>761.91235125526475</v>
      </c>
      <c r="J64" s="61" t="s">
        <v>22</v>
      </c>
      <c r="K64" s="17">
        <v>35</v>
      </c>
      <c r="L64" s="17">
        <v>448.82204072776909</v>
      </c>
      <c r="M64" s="61" t="s">
        <v>24</v>
      </c>
      <c r="N64" s="15">
        <v>45</v>
      </c>
      <c r="O64" s="15">
        <v>536.6804972871787</v>
      </c>
      <c r="P64" s="61" t="s">
        <v>23</v>
      </c>
      <c r="Q64" s="17">
        <v>34</v>
      </c>
      <c r="R64" s="17">
        <v>438.53361944020509</v>
      </c>
      <c r="S64" s="61" t="s">
        <v>24</v>
      </c>
    </row>
    <row r="65" spans="1:19" ht="17.5" x14ac:dyDescent="0.35">
      <c r="A65" s="1"/>
      <c r="B65" s="3"/>
      <c r="C65" s="3"/>
      <c r="D65" s="3"/>
      <c r="E65" s="26">
        <v>0</v>
      </c>
      <c r="F65" s="9">
        <v>0</v>
      </c>
      <c r="G65" s="60" t="s">
        <v>26</v>
      </c>
      <c r="H65" s="28">
        <v>97</v>
      </c>
      <c r="I65" s="28">
        <v>750.54515724850557</v>
      </c>
      <c r="J65" s="61" t="s">
        <v>22</v>
      </c>
      <c r="K65" s="17">
        <v>34</v>
      </c>
      <c r="L65" s="17">
        <v>426.20900606466017</v>
      </c>
      <c r="M65" s="61" t="s">
        <v>24</v>
      </c>
      <c r="N65" s="15">
        <v>44</v>
      </c>
      <c r="O65" s="15">
        <v>516.57380716419004</v>
      </c>
      <c r="P65" s="61" t="s">
        <v>23</v>
      </c>
      <c r="Q65" s="17">
        <v>33</v>
      </c>
      <c r="R65" s="17">
        <v>415.67265982482832</v>
      </c>
      <c r="S65" s="61" t="s">
        <v>24</v>
      </c>
    </row>
    <row r="66" spans="1:19" ht="17.5" x14ac:dyDescent="0.35">
      <c r="A66" s="1"/>
      <c r="B66" s="3"/>
      <c r="C66" s="3"/>
      <c r="D66" s="3"/>
      <c r="E66" s="64">
        <v>0</v>
      </c>
      <c r="F66" s="65">
        <v>0</v>
      </c>
      <c r="G66" s="60"/>
      <c r="H66" s="28">
        <v>96</v>
      </c>
      <c r="I66" s="28">
        <v>739.23118743966916</v>
      </c>
      <c r="J66" s="61" t="s">
        <v>22</v>
      </c>
      <c r="K66" s="17">
        <v>33</v>
      </c>
      <c r="L66" s="17">
        <v>404.09189920372722</v>
      </c>
      <c r="M66" s="61" t="s">
        <v>24</v>
      </c>
      <c r="N66" s="17">
        <v>43</v>
      </c>
      <c r="O66" s="17">
        <v>496.77383727663027</v>
      </c>
      <c r="P66" s="61" t="s">
        <v>24</v>
      </c>
      <c r="Q66" s="19">
        <v>32</v>
      </c>
      <c r="R66" s="19">
        <v>393.33424993226868</v>
      </c>
      <c r="S66" s="61" t="s">
        <v>24</v>
      </c>
    </row>
    <row r="67" spans="1:19" ht="17.5" x14ac:dyDescent="0.35">
      <c r="A67" s="1"/>
      <c r="B67" s="3"/>
      <c r="C67" s="3"/>
      <c r="D67" s="3"/>
      <c r="E67" s="64"/>
      <c r="F67" s="65"/>
      <c r="G67" s="60"/>
      <c r="H67" s="28">
        <v>95</v>
      </c>
      <c r="I67" s="28">
        <v>727.97074894505317</v>
      </c>
      <c r="J67" s="61" t="s">
        <v>22</v>
      </c>
      <c r="K67" s="19">
        <v>32</v>
      </c>
      <c r="L67" s="19">
        <v>382.47483219605078</v>
      </c>
      <c r="M67" s="61" t="s">
        <v>24</v>
      </c>
      <c r="N67" s="17">
        <v>42</v>
      </c>
      <c r="O67" s="17">
        <v>477.28304463305903</v>
      </c>
      <c r="P67" s="61" t="s">
        <v>24</v>
      </c>
      <c r="Q67" s="19">
        <v>31</v>
      </c>
      <c r="R67" s="19">
        <v>371.52272433608147</v>
      </c>
      <c r="S67" s="61" t="s">
        <v>24</v>
      </c>
    </row>
    <row r="68" spans="1:19" ht="17.5" x14ac:dyDescent="0.35">
      <c r="A68" s="1"/>
      <c r="B68" s="3"/>
      <c r="C68" s="3"/>
      <c r="D68" s="3"/>
      <c r="E68" s="64"/>
      <c r="F68" s="65"/>
      <c r="G68" s="60"/>
      <c r="H68" s="28">
        <v>94</v>
      </c>
      <c r="I68" s="28">
        <v>716.7641539315108</v>
      </c>
      <c r="J68" s="61" t="s">
        <v>22</v>
      </c>
      <c r="K68" s="19">
        <v>31</v>
      </c>
      <c r="L68" s="19">
        <v>361.36208345095673</v>
      </c>
      <c r="M68" s="61" t="s">
        <v>24</v>
      </c>
      <c r="N68" s="17">
        <v>41</v>
      </c>
      <c r="O68" s="17">
        <v>458.10396586865699</v>
      </c>
      <c r="P68" s="61" t="s">
        <v>24</v>
      </c>
      <c r="Q68" s="19">
        <v>30</v>
      </c>
      <c r="R68" s="19">
        <v>350.24259756295885</v>
      </c>
      <c r="S68" s="61" t="s">
        <v>24</v>
      </c>
    </row>
    <row r="69" spans="1:19" ht="17.5" x14ac:dyDescent="0.35">
      <c r="A69" s="1"/>
      <c r="B69" s="3"/>
      <c r="C69" s="3"/>
      <c r="D69" s="3"/>
      <c r="E69" s="64"/>
      <c r="F69" s="65"/>
      <c r="G69" s="60"/>
      <c r="H69" s="28">
        <v>93</v>
      </c>
      <c r="I69" s="28">
        <v>705.6117197545816</v>
      </c>
      <c r="J69" s="61" t="s">
        <v>22</v>
      </c>
      <c r="K69" s="19">
        <v>30</v>
      </c>
      <c r="L69" s="19">
        <v>340.75811017246201</v>
      </c>
      <c r="M69" s="61" t="s">
        <v>24</v>
      </c>
      <c r="N69" s="17">
        <v>40</v>
      </c>
      <c r="O69" s="17">
        <v>439.23922186535339</v>
      </c>
      <c r="P69" s="61" t="s">
        <v>24</v>
      </c>
      <c r="Q69" s="19">
        <v>29</v>
      </c>
      <c r="R69" s="19">
        <v>329.49857795241223</v>
      </c>
      <c r="S69" s="61" t="s">
        <v>24</v>
      </c>
    </row>
    <row r="70" spans="1:19" ht="17.5" x14ac:dyDescent="0.35">
      <c r="A70" s="1"/>
      <c r="B70" s="3"/>
      <c r="C70" s="3"/>
      <c r="D70" s="3"/>
      <c r="E70" s="64"/>
      <c r="F70" s="65"/>
      <c r="G70" s="60"/>
      <c r="H70" s="13">
        <v>92</v>
      </c>
      <c r="I70" s="13">
        <v>694.51376910193926</v>
      </c>
      <c r="J70" s="61" t="s">
        <v>23</v>
      </c>
      <c r="K70" s="19">
        <v>29</v>
      </c>
      <c r="L70" s="19">
        <v>320.6675621813207</v>
      </c>
      <c r="M70" s="61" t="s">
        <v>24</v>
      </c>
      <c r="N70" s="17">
        <v>39</v>
      </c>
      <c r="O70" s="17">
        <v>420.69152276442725</v>
      </c>
      <c r="P70" s="61" t="s">
        <v>24</v>
      </c>
      <c r="Q70" s="19">
        <v>28</v>
      </c>
      <c r="R70" s="19">
        <v>309.29558311097134</v>
      </c>
      <c r="S70" s="61" t="s">
        <v>24</v>
      </c>
    </row>
    <row r="71" spans="1:19" ht="17.5" x14ac:dyDescent="0.35">
      <c r="A71" s="1"/>
      <c r="B71" s="3"/>
      <c r="C71" s="3"/>
      <c r="D71" s="3"/>
      <c r="E71" s="64"/>
      <c r="F71" s="65"/>
      <c r="G71" s="60"/>
      <c r="H71" s="13">
        <v>91</v>
      </c>
      <c r="I71" s="13">
        <v>683.47063014242121</v>
      </c>
      <c r="J71" s="61" t="s">
        <v>23</v>
      </c>
      <c r="K71" s="19">
        <v>28</v>
      </c>
      <c r="L71" s="19">
        <v>301.09529733146638</v>
      </c>
      <c r="M71" s="61" t="s">
        <v>24</v>
      </c>
      <c r="N71" s="17">
        <v>38</v>
      </c>
      <c r="O71" s="17">
        <v>402.4636734160319</v>
      </c>
      <c r="P71" s="61" t="s">
        <v>24</v>
      </c>
      <c r="Q71" s="21">
        <v>27</v>
      </c>
      <c r="R71" s="21">
        <v>289.6387572094547</v>
      </c>
      <c r="S71" s="61" t="s">
        <v>25</v>
      </c>
    </row>
    <row r="72" spans="1:19" ht="17.5" x14ac:dyDescent="0.35">
      <c r="A72" s="1"/>
      <c r="B72" s="3"/>
      <c r="C72" s="3"/>
      <c r="D72" s="3"/>
      <c r="E72" s="64"/>
      <c r="F72" s="65"/>
      <c r="G72" s="60"/>
      <c r="H72" s="13">
        <v>90</v>
      </c>
      <c r="I72" s="13">
        <v>672.48263668091727</v>
      </c>
      <c r="J72" s="61" t="s">
        <v>23</v>
      </c>
      <c r="K72" s="66">
        <v>27</v>
      </c>
      <c r="L72" s="66">
        <v>282.04639876988841</v>
      </c>
      <c r="M72" s="61" t="s">
        <v>25</v>
      </c>
      <c r="N72" s="19">
        <v>37</v>
      </c>
      <c r="O72" s="19">
        <v>384.55857931648478</v>
      </c>
      <c r="P72" s="61" t="s">
        <v>24</v>
      </c>
      <c r="Q72" s="21">
        <v>26</v>
      </c>
      <c r="R72" s="21">
        <v>270.53349042154991</v>
      </c>
      <c r="S72" s="61" t="s">
        <v>25</v>
      </c>
    </row>
    <row r="73" spans="1:19" ht="17.5" x14ac:dyDescent="0.35">
      <c r="A73" s="1"/>
      <c r="B73" s="3"/>
      <c r="C73" s="3"/>
      <c r="D73" s="3"/>
      <c r="E73" s="64"/>
      <c r="F73" s="65"/>
      <c r="G73" s="60"/>
      <c r="H73" s="13">
        <v>89</v>
      </c>
      <c r="I73" s="13">
        <v>661.55012831942736</v>
      </c>
      <c r="J73" s="61" t="s">
        <v>23</v>
      </c>
      <c r="K73" s="66">
        <v>26</v>
      </c>
      <c r="L73" s="66">
        <v>263.52619433886491</v>
      </c>
      <c r="M73" s="61" t="s">
        <v>25</v>
      </c>
      <c r="N73" s="19">
        <v>36</v>
      </c>
      <c r="O73" s="19">
        <v>366.97925309161315</v>
      </c>
      <c r="P73" s="61" t="s">
        <v>24</v>
      </c>
      <c r="Q73" s="21">
        <v>25</v>
      </c>
      <c r="R73" s="21">
        <v>251.98544086389023</v>
      </c>
      <c r="S73" s="61" t="s">
        <v>25</v>
      </c>
    </row>
    <row r="74" spans="1:19" ht="17.5" x14ac:dyDescent="0.35">
      <c r="A74" s="1"/>
      <c r="B74" s="3"/>
      <c r="C74" s="3"/>
      <c r="D74" s="3"/>
      <c r="E74" s="64"/>
      <c r="F74" s="65"/>
      <c r="G74" s="60"/>
      <c r="H74" s="13">
        <v>88</v>
      </c>
      <c r="I74" s="13">
        <v>650.67345062459458</v>
      </c>
      <c r="J74" s="61" t="s">
        <v>23</v>
      </c>
      <c r="K74" s="66">
        <v>25</v>
      </c>
      <c r="L74" s="66">
        <v>245.54027848165575</v>
      </c>
      <c r="M74" s="61" t="s">
        <v>25</v>
      </c>
      <c r="N74" s="19">
        <v>35</v>
      </c>
      <c r="O74" s="19">
        <v>349.7288215932864</v>
      </c>
      <c r="P74" s="61" t="s">
        <v>24</v>
      </c>
      <c r="Q74" s="21">
        <v>24</v>
      </c>
      <c r="R74" s="21">
        <v>234.00055947573912</v>
      </c>
      <c r="S74" s="61" t="s">
        <v>25</v>
      </c>
    </row>
    <row r="75" spans="1:19" ht="17.5" x14ac:dyDescent="0.35">
      <c r="A75" s="1"/>
      <c r="B75" s="3"/>
      <c r="C75" s="3"/>
      <c r="D75" s="3"/>
      <c r="E75" s="64"/>
      <c r="F75" s="65"/>
      <c r="G75" s="60"/>
      <c r="H75" s="13">
        <v>87</v>
      </c>
      <c r="I75" s="13">
        <v>639.85295530206133</v>
      </c>
      <c r="J75" s="61" t="s">
        <v>23</v>
      </c>
      <c r="K75" s="66">
        <v>24</v>
      </c>
      <c r="L75" s="66">
        <v>228.09453709102337</v>
      </c>
      <c r="M75" s="61" t="s">
        <v>25</v>
      </c>
      <c r="N75" s="19">
        <v>34</v>
      </c>
      <c r="O75" s="19">
        <v>332.8105336867053</v>
      </c>
      <c r="P75" s="61" t="s">
        <v>24</v>
      </c>
      <c r="Q75" s="21">
        <v>23</v>
      </c>
      <c r="R75" s="21">
        <v>216.58511837523432</v>
      </c>
      <c r="S75" s="61" t="s">
        <v>25</v>
      </c>
    </row>
    <row r="76" spans="1:19" ht="17.5" x14ac:dyDescent="0.35">
      <c r="A76" s="1"/>
      <c r="B76" s="3"/>
      <c r="C76" s="3"/>
      <c r="D76" s="3"/>
      <c r="E76" s="64"/>
      <c r="F76" s="65"/>
      <c r="G76" s="60"/>
      <c r="H76" s="13">
        <v>86</v>
      </c>
      <c r="I76" s="13">
        <v>629.08900037799833</v>
      </c>
      <c r="J76" s="61" t="s">
        <v>23</v>
      </c>
      <c r="K76" s="66">
        <v>23</v>
      </c>
      <c r="L76" s="66">
        <v>211.1951758392463</v>
      </c>
      <c r="M76" s="61" t="s">
        <v>25</v>
      </c>
      <c r="N76" s="19">
        <v>33</v>
      </c>
      <c r="O76" s="19">
        <v>316.22776881846596</v>
      </c>
      <c r="P76" s="61" t="s">
        <v>24</v>
      </c>
      <c r="Q76" s="21">
        <v>22</v>
      </c>
      <c r="R76" s="21">
        <v>199.74574335572925</v>
      </c>
      <c r="S76" s="61" t="s">
        <v>25</v>
      </c>
    </row>
    <row r="77" spans="1:19" ht="17.5" x14ac:dyDescent="0.35">
      <c r="A77" s="1"/>
      <c r="B77" s="3"/>
      <c r="C77" s="3"/>
      <c r="D77" s="3"/>
      <c r="E77" s="64"/>
      <c r="F77" s="65"/>
      <c r="G77" s="60"/>
      <c r="H77" s="13">
        <v>85</v>
      </c>
      <c r="I77" s="13">
        <v>618.38195038819561</v>
      </c>
      <c r="J77" s="61" t="s">
        <v>23</v>
      </c>
      <c r="K77" s="23">
        <v>22</v>
      </c>
      <c r="L77" s="23">
        <v>194.84875265549226</v>
      </c>
      <c r="M77" s="61" t="s">
        <v>25</v>
      </c>
      <c r="N77" s="19">
        <v>32</v>
      </c>
      <c r="O77" s="19">
        <v>299.98404647029446</v>
      </c>
      <c r="P77" s="61" t="s">
        <v>24</v>
      </c>
      <c r="Q77" s="23">
        <v>21</v>
      </c>
      <c r="R77" s="23">
        <v>183.48945134955949</v>
      </c>
      <c r="S77" s="61" t="s">
        <v>25</v>
      </c>
    </row>
    <row r="78" spans="1:19" ht="17.5" x14ac:dyDescent="0.35">
      <c r="A78" s="1"/>
      <c r="B78" s="3"/>
      <c r="C78" s="3"/>
      <c r="D78" s="3"/>
      <c r="E78" s="64"/>
      <c r="F78" s="65"/>
      <c r="G78" s="60"/>
      <c r="H78" s="13">
        <v>84</v>
      </c>
      <c r="I78" s="13">
        <v>607.73217657513169</v>
      </c>
      <c r="J78" s="61" t="s">
        <v>23</v>
      </c>
      <c r="K78" s="23">
        <v>21</v>
      </c>
      <c r="L78" s="23">
        <v>179.0622151810723</v>
      </c>
      <c r="M78" s="61" t="s">
        <v>25</v>
      </c>
      <c r="N78" s="66">
        <v>31</v>
      </c>
      <c r="O78" s="66">
        <v>284.08303662124922</v>
      </c>
      <c r="P78" s="61" t="s">
        <v>25</v>
      </c>
      <c r="Q78" s="23">
        <v>20</v>
      </c>
      <c r="R78" s="23">
        <v>167.82369390085736</v>
      </c>
      <c r="S78" s="61" t="s">
        <v>25</v>
      </c>
    </row>
    <row r="79" spans="1:19" ht="17.5" x14ac:dyDescent="0.35">
      <c r="A79" s="1"/>
      <c r="B79" s="3"/>
      <c r="C79" s="3"/>
      <c r="D79" s="3"/>
      <c r="E79" s="64"/>
      <c r="F79" s="65"/>
      <c r="G79" s="60"/>
      <c r="H79" s="15">
        <v>83</v>
      </c>
      <c r="I79" s="15">
        <v>597.14005709343201</v>
      </c>
      <c r="J79" s="61" t="s">
        <v>23</v>
      </c>
      <c r="K79" s="23">
        <v>20</v>
      </c>
      <c r="L79" s="23">
        <v>163.84294424859698</v>
      </c>
      <c r="M79" s="61" t="s">
        <v>25</v>
      </c>
      <c r="N79" s="66">
        <v>30</v>
      </c>
      <c r="O79" s="66">
        <v>268.52857136283819</v>
      </c>
      <c r="P79" s="61" t="s">
        <v>25</v>
      </c>
      <c r="Q79" s="23">
        <v>19</v>
      </c>
      <c r="R79" s="23">
        <v>152.756407972869</v>
      </c>
      <c r="S79" s="61" t="s">
        <v>25</v>
      </c>
    </row>
    <row r="80" spans="1:19" ht="17.5" x14ac:dyDescent="0.35">
      <c r="A80" s="1"/>
      <c r="B80" s="3"/>
      <c r="C80" s="3"/>
      <c r="D80" s="3"/>
      <c r="E80" s="67"/>
      <c r="F80" s="67"/>
      <c r="G80" s="60"/>
      <c r="H80" s="15">
        <v>82</v>
      </c>
      <c r="I80" s="15">
        <v>586.60597722421767</v>
      </c>
      <c r="J80" s="61" t="s">
        <v>23</v>
      </c>
      <c r="K80" s="23">
        <v>19</v>
      </c>
      <c r="L80" s="23">
        <v>149.19880471658058</v>
      </c>
      <c r="M80" s="61" t="s">
        <v>25</v>
      </c>
      <c r="N80" s="66">
        <v>29</v>
      </c>
      <c r="O80" s="66">
        <v>253.3246578378247</v>
      </c>
      <c r="P80" s="61" t="s">
        <v>25</v>
      </c>
      <c r="Q80" s="23">
        <v>18</v>
      </c>
      <c r="R80" s="23">
        <v>138.29607579618209</v>
      </c>
      <c r="S80" s="61" t="s">
        <v>25</v>
      </c>
    </row>
    <row r="81" spans="1:19" ht="17.5" x14ac:dyDescent="0.35">
      <c r="A81" s="1"/>
      <c r="B81" s="3"/>
      <c r="C81" s="3"/>
      <c r="D81" s="3"/>
      <c r="E81" s="67"/>
      <c r="F81" s="67"/>
      <c r="G81" s="60"/>
      <c r="H81" s="15">
        <v>81</v>
      </c>
      <c r="I81" s="15">
        <v>576.13032959880366</v>
      </c>
      <c r="J81" s="61" t="s">
        <v>23</v>
      </c>
      <c r="K81" s="23">
        <v>18</v>
      </c>
      <c r="L81" s="23">
        <v>135.13820537442763</v>
      </c>
      <c r="M81" s="61" t="s">
        <v>25</v>
      </c>
      <c r="N81" s="66">
        <v>28</v>
      </c>
      <c r="O81" s="66">
        <v>238.47549270573811</v>
      </c>
      <c r="P81" s="61" t="s">
        <v>25</v>
      </c>
      <c r="Q81" s="23">
        <v>17</v>
      </c>
      <c r="R81" s="23">
        <v>124.45179598318768</v>
      </c>
      <c r="S81" s="61" t="s">
        <v>25</v>
      </c>
    </row>
    <row r="82" spans="1:19" ht="17.5" x14ac:dyDescent="0.35">
      <c r="A82" s="1"/>
      <c r="B82" s="3"/>
      <c r="C82" s="3"/>
      <c r="D82" s="3"/>
      <c r="E82" s="67"/>
      <c r="F82" s="67"/>
      <c r="G82" s="60"/>
      <c r="H82" s="15">
        <v>80</v>
      </c>
      <c r="I82" s="15">
        <v>565.71351443231174</v>
      </c>
      <c r="J82" s="61" t="s">
        <v>23</v>
      </c>
      <c r="K82" s="23">
        <v>17</v>
      </c>
      <c r="L82" s="23">
        <v>121.67017015516451</v>
      </c>
      <c r="M82" s="61" t="s">
        <v>25</v>
      </c>
      <c r="N82" s="66">
        <v>27</v>
      </c>
      <c r="O82" s="66">
        <v>223.98547837782357</v>
      </c>
      <c r="P82" s="61" t="s">
        <v>25</v>
      </c>
      <c r="Q82" s="23">
        <v>16</v>
      </c>
      <c r="R82" s="23">
        <v>111.23336885249327</v>
      </c>
      <c r="S82" s="61" t="s">
        <v>25</v>
      </c>
    </row>
    <row r="83" spans="1:19" ht="18.5" x14ac:dyDescent="0.4">
      <c r="A83" s="1"/>
      <c r="B83" s="3"/>
      <c r="C83" s="3"/>
      <c r="D83" s="3"/>
      <c r="E83" s="67"/>
      <c r="F83" s="67"/>
      <c r="G83" s="60"/>
      <c r="H83" s="15">
        <v>79</v>
      </c>
      <c r="I83" s="15">
        <v>555.35593976773714</v>
      </c>
      <c r="J83" s="61" t="s">
        <v>23</v>
      </c>
      <c r="K83" s="23">
        <v>16</v>
      </c>
      <c r="L83" s="23">
        <v>108.80442361685711</v>
      </c>
      <c r="M83" s="61" t="s">
        <v>25</v>
      </c>
      <c r="N83" s="66">
        <v>26</v>
      </c>
      <c r="O83" s="66">
        <v>209.8592413134873</v>
      </c>
      <c r="P83" s="61" t="s">
        <v>25</v>
      </c>
      <c r="Q83" s="25">
        <v>15</v>
      </c>
      <c r="R83" s="25">
        <v>98.65139991974695</v>
      </c>
      <c r="S83" s="61" t="s">
        <v>26</v>
      </c>
    </row>
    <row r="84" spans="1:19" ht="18.5" x14ac:dyDescent="0.4">
      <c r="A84" s="1"/>
      <c r="B84" s="3"/>
      <c r="C84" s="3"/>
      <c r="D84" s="3"/>
      <c r="E84" s="67"/>
      <c r="F84" s="67"/>
      <c r="G84" s="60"/>
      <c r="H84" s="15">
        <v>78</v>
      </c>
      <c r="I84" s="15">
        <v>545.05802173110146</v>
      </c>
      <c r="J84" s="61" t="s">
        <v>23</v>
      </c>
      <c r="K84" s="68">
        <v>15</v>
      </c>
      <c r="L84" s="68">
        <v>96.551494674167969</v>
      </c>
      <c r="M84" s="67" t="s">
        <v>26</v>
      </c>
      <c r="N84" s="23">
        <v>25</v>
      </c>
      <c r="O84" s="23">
        <v>196.10165273196708</v>
      </c>
      <c r="P84" s="61" t="s">
        <v>25</v>
      </c>
      <c r="Q84" s="25">
        <v>14</v>
      </c>
      <c r="R84" s="25">
        <v>86.717426968243529</v>
      </c>
      <c r="S84" s="61" t="s">
        <v>26</v>
      </c>
    </row>
    <row r="85" spans="1:19" ht="18.5" x14ac:dyDescent="0.4">
      <c r="A85" s="1"/>
      <c r="B85" s="3"/>
      <c r="C85" s="3"/>
      <c r="D85" s="3"/>
      <c r="E85" s="67"/>
      <c r="F85" s="67"/>
      <c r="G85" s="60"/>
      <c r="H85" s="15">
        <v>77</v>
      </c>
      <c r="I85" s="15">
        <v>534.82018479832914</v>
      </c>
      <c r="J85" s="61" t="s">
        <v>23</v>
      </c>
      <c r="K85" s="68">
        <v>14</v>
      </c>
      <c r="L85" s="68">
        <v>84.922844030294726</v>
      </c>
      <c r="M85" s="67" t="s">
        <v>26</v>
      </c>
      <c r="N85" s="23">
        <v>24</v>
      </c>
      <c r="O85" s="23">
        <v>182.71785217074569</v>
      </c>
      <c r="P85" s="61" t="s">
        <v>25</v>
      </c>
      <c r="Q85" s="25">
        <v>13</v>
      </c>
      <c r="R85" s="25">
        <v>75.444078257016329</v>
      </c>
      <c r="S85" s="61" t="s">
        <v>26</v>
      </c>
    </row>
    <row r="86" spans="1:19" ht="18.5" x14ac:dyDescent="0.4">
      <c r="A86" s="1"/>
      <c r="B86" s="3"/>
      <c r="C86" s="3"/>
      <c r="D86" s="3"/>
      <c r="E86" s="67"/>
      <c r="F86" s="67"/>
      <c r="G86" s="60"/>
      <c r="H86" s="15">
        <v>76</v>
      </c>
      <c r="I86" s="15">
        <v>524.64286207455802</v>
      </c>
      <c r="J86" s="61" t="s">
        <v>23</v>
      </c>
      <c r="K86" s="68">
        <v>13</v>
      </c>
      <c r="L86" s="68">
        <v>73.931022922455995</v>
      </c>
      <c r="M86" s="67" t="s">
        <v>26</v>
      </c>
      <c r="N86" s="23">
        <v>23</v>
      </c>
      <c r="O86" s="23">
        <v>169.71327442121438</v>
      </c>
      <c r="P86" s="61" t="s">
        <v>25</v>
      </c>
      <c r="Q86" s="25">
        <v>12</v>
      </c>
      <c r="R86" s="25">
        <v>64.845272663321836</v>
      </c>
      <c r="S86" s="61" t="s">
        <v>26</v>
      </c>
    </row>
    <row r="87" spans="1:19" ht="18.5" x14ac:dyDescent="0.4">
      <c r="A87" s="1"/>
      <c r="B87" s="3"/>
      <c r="C87" s="3"/>
      <c r="D87" s="3"/>
      <c r="E87" s="67"/>
      <c r="F87" s="67"/>
      <c r="G87" s="60"/>
      <c r="H87" s="15">
        <v>75</v>
      </c>
      <c r="I87" s="15">
        <v>514.52649558662677</v>
      </c>
      <c r="J87" s="61" t="s">
        <v>23</v>
      </c>
      <c r="K87" s="68">
        <v>12</v>
      </c>
      <c r="L87" s="68">
        <v>63.589874063166995</v>
      </c>
      <c r="M87" s="67" t="s">
        <v>26</v>
      </c>
      <c r="N87" s="23">
        <v>22</v>
      </c>
      <c r="O87" s="23">
        <v>157.09368049924589</v>
      </c>
      <c r="P87" s="61" t="s">
        <v>25</v>
      </c>
      <c r="Q87" s="25">
        <v>11</v>
      </c>
      <c r="R87" s="25">
        <v>54.936477597650409</v>
      </c>
      <c r="S87" s="61" t="s">
        <v>26</v>
      </c>
    </row>
    <row r="88" spans="1:19" ht="18.5" x14ac:dyDescent="0.4">
      <c r="A88" s="1"/>
      <c r="B88" s="3"/>
      <c r="C88" s="3"/>
      <c r="D88" s="3"/>
      <c r="E88" s="67"/>
      <c r="F88" s="67"/>
      <c r="G88" s="60"/>
      <c r="H88" s="15">
        <v>74</v>
      </c>
      <c r="I88" s="15">
        <v>504.47153658954795</v>
      </c>
      <c r="J88" s="61" t="s">
        <v>23</v>
      </c>
      <c r="K88" s="68">
        <v>11</v>
      </c>
      <c r="L88" s="68">
        <v>53.914790750254213</v>
      </c>
      <c r="M88" s="67" t="s">
        <v>26</v>
      </c>
      <c r="N88" s="23">
        <v>21</v>
      </c>
      <c r="O88" s="23">
        <v>144.86519347341169</v>
      </c>
      <c r="P88" s="61" t="s">
        <v>25</v>
      </c>
      <c r="Q88" s="25">
        <v>10</v>
      </c>
      <c r="R88" s="25">
        <v>45.735048651445062</v>
      </c>
      <c r="S88" s="61" t="s">
        <v>26</v>
      </c>
    </row>
    <row r="89" spans="1:19" ht="18.5" x14ac:dyDescent="0.4">
      <c r="A89" s="1"/>
      <c r="B89" s="3"/>
      <c r="C89" s="3"/>
      <c r="D89" s="3"/>
      <c r="E89" s="67"/>
      <c r="F89" s="67"/>
      <c r="G89" s="60"/>
      <c r="H89" s="17">
        <v>73</v>
      </c>
      <c r="I89" s="17">
        <v>494.47844588785364</v>
      </c>
      <c r="J89" s="67" t="s">
        <v>24</v>
      </c>
      <c r="K89" s="68">
        <v>10</v>
      </c>
      <c r="L89" s="68">
        <v>44.923058325555488</v>
      </c>
      <c r="M89" s="67" t="s">
        <v>26</v>
      </c>
      <c r="N89" s="23">
        <v>20</v>
      </c>
      <c r="O89" s="23">
        <v>133.03434019029223</v>
      </c>
      <c r="P89" s="61" t="s">
        <v>25</v>
      </c>
      <c r="Q89" s="25">
        <v>9</v>
      </c>
      <c r="R89" s="25">
        <v>37.260688566738985</v>
      </c>
      <c r="S89" s="61" t="s">
        <v>26</v>
      </c>
    </row>
    <row r="90" spans="1:19" ht="18.5" x14ac:dyDescent="0.4">
      <c r="A90" s="1"/>
      <c r="B90" s="3"/>
      <c r="C90" s="3"/>
      <c r="D90" s="3"/>
      <c r="E90" s="67"/>
      <c r="F90" s="67"/>
      <c r="G90" s="60"/>
      <c r="H90" s="17">
        <v>72</v>
      </c>
      <c r="I90" s="17">
        <v>484.54769417271893</v>
      </c>
      <c r="J90" s="67" t="s">
        <v>24</v>
      </c>
      <c r="K90" s="68">
        <v>9</v>
      </c>
      <c r="L90" s="68">
        <v>36.634315943372286</v>
      </c>
      <c r="M90" s="67" t="s">
        <v>26</v>
      </c>
      <c r="N90" s="23">
        <v>19</v>
      </c>
      <c r="O90" s="23">
        <v>121.60810022438297</v>
      </c>
      <c r="P90" s="61" t="s">
        <v>25</v>
      </c>
      <c r="Q90" s="25">
        <v>8</v>
      </c>
      <c r="R90" s="25">
        <v>29.536087125484986</v>
      </c>
      <c r="S90" s="61" t="s">
        <v>26</v>
      </c>
    </row>
    <row r="91" spans="1:19" ht="18.5" x14ac:dyDescent="0.4">
      <c r="A91" s="1"/>
      <c r="B91" s="3"/>
      <c r="C91" s="3"/>
      <c r="D91" s="3"/>
      <c r="E91" s="67"/>
      <c r="F91" s="67"/>
      <c r="G91" s="60"/>
      <c r="H91" s="17">
        <v>71</v>
      </c>
      <c r="I91" s="17">
        <v>474.6797623758996</v>
      </c>
      <c r="J91" s="67" t="s">
        <v>24</v>
      </c>
      <c r="K91" s="68">
        <v>8</v>
      </c>
      <c r="L91" s="68">
        <v>29.07120090476965</v>
      </c>
      <c r="M91" s="67" t="s">
        <v>26</v>
      </c>
      <c r="N91" s="23">
        <v>18</v>
      </c>
      <c r="O91" s="23">
        <v>110.59396376818414</v>
      </c>
      <c r="P91" s="61" t="s">
        <v>25</v>
      </c>
      <c r="Q91" s="25">
        <v>7</v>
      </c>
      <c r="R91" s="25">
        <v>22.587848427025701</v>
      </c>
      <c r="S91" s="61" t="s">
        <v>26</v>
      </c>
    </row>
    <row r="92" spans="1:19" ht="18.5" x14ac:dyDescent="0.4">
      <c r="A92" s="1"/>
      <c r="B92" s="3"/>
      <c r="C92" s="3"/>
      <c r="D92" s="3"/>
      <c r="E92" s="67"/>
      <c r="F92" s="67"/>
      <c r="G92" s="60"/>
      <c r="H92" s="17">
        <v>70</v>
      </c>
      <c r="I92" s="17">
        <v>464.87514204155633</v>
      </c>
      <c r="J92" s="67" t="s">
        <v>24</v>
      </c>
      <c r="K92" s="68">
        <v>7</v>
      </c>
      <c r="L92" s="68">
        <v>22.26028325845148</v>
      </c>
      <c r="M92" s="67" t="s">
        <v>26</v>
      </c>
      <c r="N92" s="23">
        <v>17</v>
      </c>
      <c r="O92" s="23">
        <v>100.00000070876207</v>
      </c>
      <c r="P92" s="61" t="s">
        <v>25</v>
      </c>
      <c r="Q92" s="25">
        <v>6</v>
      </c>
      <c r="R92" s="25">
        <v>16.447902310676273</v>
      </c>
      <c r="S92" s="61" t="s">
        <v>26</v>
      </c>
    </row>
    <row r="93" spans="1:19" ht="18.5" x14ac:dyDescent="0.4">
      <c r="A93" s="1"/>
      <c r="B93" s="3"/>
      <c r="C93" s="3"/>
      <c r="D93" s="3"/>
      <c r="E93" s="67"/>
      <c r="F93" s="67"/>
      <c r="G93" s="60"/>
      <c r="H93" s="17">
        <v>69</v>
      </c>
      <c r="I93" s="17">
        <v>455.13433571715467</v>
      </c>
      <c r="J93" s="67" t="s">
        <v>24</v>
      </c>
      <c r="K93" s="68">
        <v>6</v>
      </c>
      <c r="L93" s="68">
        <v>16.233489900168259</v>
      </c>
      <c r="M93" s="67" t="s">
        <v>26</v>
      </c>
      <c r="N93" s="69">
        <v>16</v>
      </c>
      <c r="O93" s="69">
        <v>89.834943874838217</v>
      </c>
      <c r="P93" s="67" t="s">
        <v>26</v>
      </c>
      <c r="Q93" s="25">
        <v>5</v>
      </c>
      <c r="R93" s="25">
        <v>11.155796519441706</v>
      </c>
      <c r="S93" s="61" t="s">
        <v>26</v>
      </c>
    </row>
    <row r="94" spans="1:19" ht="18.5" x14ac:dyDescent="0.4">
      <c r="A94" s="1"/>
      <c r="B94" s="3"/>
      <c r="C94" s="3"/>
      <c r="D94" s="3"/>
      <c r="E94" s="67"/>
      <c r="F94" s="67"/>
      <c r="G94" s="60"/>
      <c r="H94" s="17">
        <v>68</v>
      </c>
      <c r="I94" s="17">
        <v>445.45785736469691</v>
      </c>
      <c r="J94" s="67" t="s">
        <v>24</v>
      </c>
      <c r="K94" s="68">
        <v>5</v>
      </c>
      <c r="L94" s="68">
        <v>11.03042021661752</v>
      </c>
      <c r="M94" s="67" t="s">
        <v>26</v>
      </c>
      <c r="N94" s="69">
        <v>15</v>
      </c>
      <c r="O94" s="69">
        <v>80.108290483090812</v>
      </c>
      <c r="P94" s="67" t="s">
        <v>26</v>
      </c>
      <c r="Q94" s="25">
        <v>4</v>
      </c>
      <c r="R94" s="25">
        <v>6.7627693034322158</v>
      </c>
      <c r="S94" s="61" t="s">
        <v>26</v>
      </c>
    </row>
    <row r="95" spans="1:19" ht="18.5" x14ac:dyDescent="0.4">
      <c r="A95" s="1"/>
      <c r="B95" s="3"/>
      <c r="C95" s="3"/>
      <c r="D95" s="3"/>
      <c r="E95" s="67"/>
      <c r="F95" s="67"/>
      <c r="G95" s="60"/>
      <c r="H95" s="17">
        <v>67</v>
      </c>
      <c r="I95" s="17">
        <v>435.84623279367867</v>
      </c>
      <c r="J95" s="67" t="s">
        <v>24</v>
      </c>
      <c r="K95" s="68">
        <v>4</v>
      </c>
      <c r="L95" s="68">
        <v>6.7024665851875369</v>
      </c>
      <c r="M95" s="67" t="s">
        <v>26</v>
      </c>
      <c r="N95" s="69">
        <v>14</v>
      </c>
      <c r="O95" s="69">
        <v>70.830427322127051</v>
      </c>
      <c r="P95" s="67" t="s">
        <v>26</v>
      </c>
      <c r="Q95" s="25">
        <v>3</v>
      </c>
      <c r="R95" s="25">
        <v>3.3400294189485376</v>
      </c>
      <c r="S95" s="61" t="s">
        <v>26</v>
      </c>
    </row>
    <row r="96" spans="1:19" ht="18.5" x14ac:dyDescent="0.4">
      <c r="A96" s="1"/>
      <c r="B96" s="3"/>
      <c r="C96" s="3"/>
      <c r="D96" s="3"/>
      <c r="E96" s="67"/>
      <c r="F96" s="67"/>
      <c r="G96" s="60"/>
      <c r="H96" s="17">
        <v>66</v>
      </c>
      <c r="I96" s="17">
        <v>426.30000011725053</v>
      </c>
      <c r="J96" s="67" t="s">
        <v>24</v>
      </c>
      <c r="K96" s="68">
        <v>3</v>
      </c>
      <c r="L96" s="68">
        <v>3.3212076443091481</v>
      </c>
      <c r="M96" s="67" t="s">
        <v>26</v>
      </c>
      <c r="N96" s="69">
        <v>13</v>
      </c>
      <c r="O96" s="69">
        <v>62.012787445758931</v>
      </c>
      <c r="P96" s="67" t="s">
        <v>26</v>
      </c>
      <c r="Q96" s="25">
        <v>2</v>
      </c>
      <c r="R96" s="25">
        <v>1</v>
      </c>
      <c r="S96" s="61" t="s">
        <v>26</v>
      </c>
    </row>
    <row r="97" spans="1:19" ht="18.5" x14ac:dyDescent="0.4">
      <c r="A97" s="1"/>
      <c r="B97" s="3"/>
      <c r="C97" s="3"/>
      <c r="D97" s="3"/>
      <c r="E97" s="67"/>
      <c r="F97" s="67"/>
      <c r="G97" s="60"/>
      <c r="H97" s="17">
        <v>65</v>
      </c>
      <c r="I97" s="17">
        <v>416.81971023320978</v>
      </c>
      <c r="J97" s="67" t="s">
        <v>24</v>
      </c>
      <c r="K97" s="68">
        <v>2</v>
      </c>
      <c r="L97" s="68">
        <v>1</v>
      </c>
      <c r="M97" s="67" t="s">
        <v>26</v>
      </c>
      <c r="N97" s="69">
        <v>12</v>
      </c>
      <c r="O97" s="69">
        <v>53.668049538528479</v>
      </c>
      <c r="P97" s="67" t="s">
        <v>26</v>
      </c>
      <c r="Q97" s="25">
        <v>1</v>
      </c>
      <c r="R97" s="25">
        <v>0</v>
      </c>
      <c r="S97" s="61" t="s">
        <v>26</v>
      </c>
    </row>
    <row r="98" spans="1:19" ht="18.5" x14ac:dyDescent="0.4">
      <c r="A98" s="1"/>
      <c r="B98" s="3"/>
      <c r="C98" s="3"/>
      <c r="D98" s="3"/>
      <c r="E98" s="67"/>
      <c r="F98" s="67"/>
      <c r="G98" s="60"/>
      <c r="H98" s="17">
        <v>64</v>
      </c>
      <c r="I98" s="17">
        <v>407.40592733158149</v>
      </c>
      <c r="J98" s="67" t="s">
        <v>24</v>
      </c>
      <c r="K98" s="68">
        <v>1</v>
      </c>
      <c r="L98" s="68">
        <v>0</v>
      </c>
      <c r="M98" s="67" t="s">
        <v>26</v>
      </c>
      <c r="N98" s="69">
        <v>11</v>
      </c>
      <c r="O98" s="69">
        <v>45.810396424522338</v>
      </c>
      <c r="P98" s="67" t="s">
        <v>26</v>
      </c>
      <c r="Q98" s="9">
        <v>0</v>
      </c>
      <c r="R98" s="9">
        <v>0</v>
      </c>
      <c r="S98" s="61" t="s">
        <v>26</v>
      </c>
    </row>
    <row r="99" spans="1:19" ht="18.5" x14ac:dyDescent="0.4">
      <c r="A99" s="1"/>
      <c r="B99" s="3"/>
      <c r="C99" s="3"/>
      <c r="D99" s="3"/>
      <c r="E99" s="67"/>
      <c r="F99" s="67"/>
      <c r="G99" s="60"/>
      <c r="H99" s="19">
        <v>63</v>
      </c>
      <c r="I99" s="19">
        <v>398.05922943070055</v>
      </c>
      <c r="J99" s="67" t="s">
        <v>24</v>
      </c>
      <c r="K99" s="61">
        <v>0</v>
      </c>
      <c r="L99" s="61">
        <v>0</v>
      </c>
      <c r="M99" s="67" t="s">
        <v>26</v>
      </c>
      <c r="N99" s="69">
        <v>10</v>
      </c>
      <c r="O99" s="69">
        <v>38.455857795368225</v>
      </c>
      <c r="P99" s="67" t="s">
        <v>26</v>
      </c>
      <c r="Q99" s="65"/>
      <c r="R99" s="65"/>
    </row>
    <row r="100" spans="1:19" ht="18.5" x14ac:dyDescent="0.4">
      <c r="A100" s="1"/>
      <c r="B100" s="3"/>
      <c r="C100" s="3"/>
      <c r="D100" s="3"/>
      <c r="E100" s="67"/>
      <c r="F100" s="67"/>
      <c r="G100" s="60"/>
      <c r="H100" s="19">
        <v>62</v>
      </c>
      <c r="I100" s="19">
        <v>388.78020894387981</v>
      </c>
      <c r="J100" s="67" t="s">
        <v>24</v>
      </c>
      <c r="K100" s="65"/>
      <c r="L100" s="65"/>
      <c r="M100" s="67"/>
      <c r="N100" s="69">
        <v>9</v>
      </c>
      <c r="O100" s="69">
        <v>31.622776769781471</v>
      </c>
      <c r="P100" s="67" t="s">
        <v>26</v>
      </c>
      <c r="Q100" s="65"/>
      <c r="R100" s="65"/>
    </row>
    <row r="101" spans="1:19" ht="18.5" x14ac:dyDescent="0.4">
      <c r="A101" s="1"/>
      <c r="B101" s="3"/>
      <c r="C101" s="3"/>
      <c r="D101" s="3"/>
      <c r="E101" s="67"/>
      <c r="F101" s="67"/>
      <c r="G101" s="60"/>
      <c r="H101" s="19">
        <v>61</v>
      </c>
      <c r="I101" s="19">
        <v>379.56947327893852</v>
      </c>
      <c r="J101" s="67" t="s">
        <v>24</v>
      </c>
      <c r="K101" s="65"/>
      <c r="L101" s="65"/>
      <c r="M101" s="67"/>
      <c r="N101" s="69">
        <v>8</v>
      </c>
      <c r="O101" s="69">
        <v>25.332465694009016</v>
      </c>
      <c r="P101" s="67" t="s">
        <v>26</v>
      </c>
      <c r="Q101" s="65"/>
      <c r="R101" s="65"/>
    </row>
    <row r="102" spans="1:19" ht="18.5" x14ac:dyDescent="0.4">
      <c r="A102" s="1"/>
      <c r="B102" s="3"/>
      <c r="C102" s="3"/>
      <c r="D102" s="3"/>
      <c r="E102" s="67"/>
      <c r="F102" s="67"/>
      <c r="G102" s="60"/>
      <c r="H102" s="19">
        <v>60</v>
      </c>
      <c r="I102" s="19">
        <v>370.42764547307479</v>
      </c>
      <c r="J102" s="67" t="s">
        <v>24</v>
      </c>
      <c r="K102" s="65"/>
      <c r="L102" s="65"/>
      <c r="M102" s="67"/>
      <c r="N102" s="69">
        <v>7</v>
      </c>
      <c r="O102" s="69">
        <v>19.610165203702003</v>
      </c>
      <c r="P102" s="67" t="s">
        <v>26</v>
      </c>
      <c r="Q102" s="65"/>
      <c r="R102" s="65"/>
    </row>
    <row r="103" spans="1:19" ht="18.5" x14ac:dyDescent="0.4">
      <c r="A103" s="1"/>
      <c r="B103" s="3"/>
      <c r="C103" s="3"/>
      <c r="D103" s="3"/>
      <c r="E103" s="67"/>
      <c r="F103" s="67"/>
      <c r="G103" s="60"/>
      <c r="H103" s="19">
        <v>59</v>
      </c>
      <c r="I103" s="19">
        <v>361.35536486579105</v>
      </c>
      <c r="J103" s="67" t="s">
        <v>24</v>
      </c>
      <c r="K103" s="65"/>
      <c r="L103" s="65"/>
      <c r="M103" s="67"/>
      <c r="N103" s="69">
        <v>6</v>
      </c>
      <c r="O103" s="69">
        <v>14.486519296003692</v>
      </c>
      <c r="P103" s="67" t="s">
        <v>26</v>
      </c>
      <c r="Q103" s="65"/>
      <c r="R103" s="65"/>
    </row>
    <row r="104" spans="1:19" ht="18.5" x14ac:dyDescent="0.4">
      <c r="A104" s="1"/>
      <c r="B104" s="3"/>
      <c r="C104" s="3"/>
      <c r="D104" s="3"/>
      <c r="E104" s="67"/>
      <c r="F104" s="67"/>
      <c r="G104" s="60"/>
      <c r="H104" s="19">
        <v>58</v>
      </c>
      <c r="I104" s="19">
        <v>352.35328781286239</v>
      </c>
      <c r="J104" s="67" t="s">
        <v>24</v>
      </c>
      <c r="K104" s="65"/>
      <c r="L104" s="65"/>
      <c r="M104" s="67"/>
      <c r="N104" s="69">
        <v>5</v>
      </c>
      <c r="O104" s="69">
        <v>10.000000035438104</v>
      </c>
      <c r="P104" s="67" t="s">
        <v>26</v>
      </c>
      <c r="Q104" s="65"/>
      <c r="R104" s="65"/>
    </row>
    <row r="105" spans="1:19" ht="18.5" x14ac:dyDescent="0.4">
      <c r="A105" s="1"/>
      <c r="B105" s="3"/>
      <c r="C105" s="3"/>
      <c r="D105" s="3"/>
      <c r="E105" s="67"/>
      <c r="F105" s="67"/>
      <c r="G105" s="60"/>
      <c r="H105" s="19">
        <v>57</v>
      </c>
      <c r="I105" s="19">
        <v>343.42208844459037</v>
      </c>
      <c r="J105" s="67" t="s">
        <v>24</v>
      </c>
      <c r="K105" s="65"/>
      <c r="L105" s="65"/>
      <c r="M105" s="67"/>
      <c r="N105" s="69">
        <v>4</v>
      </c>
      <c r="O105" s="69">
        <v>6.2012787225997368</v>
      </c>
      <c r="P105" s="67" t="s">
        <v>26</v>
      </c>
      <c r="Q105" s="65"/>
      <c r="R105" s="65"/>
    </row>
    <row r="106" spans="1:19" ht="18.5" x14ac:dyDescent="0.4">
      <c r="A106" s="1"/>
      <c r="B106" s="3"/>
      <c r="C106" s="3"/>
      <c r="D106" s="3"/>
      <c r="E106" s="67"/>
      <c r="F106" s="67"/>
      <c r="G106" s="60"/>
      <c r="H106" s="19">
        <v>56</v>
      </c>
      <c r="I106" s="19">
        <v>334.56245947194725</v>
      </c>
      <c r="J106" s="67" t="s">
        <v>24</v>
      </c>
      <c r="K106" s="65"/>
      <c r="L106" s="65"/>
      <c r="M106" s="67"/>
      <c r="N106" s="69">
        <v>3</v>
      </c>
      <c r="O106" s="69">
        <v>3.1622776657716356</v>
      </c>
      <c r="P106" s="67" t="s">
        <v>26</v>
      </c>
      <c r="Q106" s="65"/>
      <c r="R106" s="65"/>
    </row>
    <row r="107" spans="1:19" ht="18.5" x14ac:dyDescent="0.4">
      <c r="A107" s="1"/>
      <c r="B107" s="3"/>
      <c r="C107" s="3"/>
      <c r="D107" s="3"/>
      <c r="E107" s="67"/>
      <c r="F107" s="67"/>
      <c r="G107" s="60"/>
      <c r="H107" s="19">
        <v>55</v>
      </c>
      <c r="I107" s="19">
        <v>325.77511304454441</v>
      </c>
      <c r="J107" s="67" t="s">
        <v>24</v>
      </c>
      <c r="K107" s="65"/>
      <c r="L107" s="65"/>
      <c r="M107" s="67"/>
      <c r="N107" s="69">
        <v>2</v>
      </c>
      <c r="O107" s="69">
        <v>1</v>
      </c>
      <c r="P107" s="67" t="s">
        <v>26</v>
      </c>
      <c r="Q107" s="65"/>
      <c r="R107" s="65"/>
    </row>
    <row r="108" spans="1:19" ht="18.5" x14ac:dyDescent="0.4">
      <c r="A108" s="1"/>
      <c r="B108" s="3"/>
      <c r="C108" s="3"/>
      <c r="D108" s="3"/>
      <c r="E108" s="67"/>
      <c r="F108" s="67"/>
      <c r="G108" s="60"/>
      <c r="H108" s="19">
        <v>54</v>
      </c>
      <c r="I108" s="19">
        <v>317.06078166477783</v>
      </c>
      <c r="J108" s="67" t="s">
        <v>24</v>
      </c>
      <c r="K108" s="65"/>
      <c r="L108" s="65"/>
      <c r="M108" s="67"/>
      <c r="N108" s="69">
        <v>1</v>
      </c>
      <c r="O108" s="69">
        <v>0</v>
      </c>
      <c r="P108" s="67" t="s">
        <v>26</v>
      </c>
      <c r="Q108" s="65"/>
      <c r="R108" s="65"/>
    </row>
    <row r="109" spans="1:19" ht="17.5" x14ac:dyDescent="0.35">
      <c r="A109" s="1"/>
      <c r="B109" s="3"/>
      <c r="C109" s="3"/>
      <c r="D109" s="3"/>
      <c r="E109" s="67"/>
      <c r="F109" s="67"/>
      <c r="G109" s="60"/>
      <c r="H109" s="19">
        <v>53</v>
      </c>
      <c r="I109" s="19">
        <v>308.42021916295727</v>
      </c>
      <c r="J109" s="67" t="s">
        <v>24</v>
      </c>
      <c r="K109" s="65"/>
      <c r="L109" s="65"/>
      <c r="M109" s="67"/>
      <c r="N109" s="70">
        <v>0</v>
      </c>
      <c r="O109" s="70">
        <v>0</v>
      </c>
      <c r="P109" s="67" t="s">
        <v>26</v>
      </c>
      <c r="Q109" s="65"/>
      <c r="R109" s="65"/>
    </row>
    <row r="110" spans="1:19" ht="17.5" x14ac:dyDescent="0.35">
      <c r="A110" s="1"/>
      <c r="B110" s="3"/>
      <c r="C110" s="3"/>
      <c r="D110" s="3"/>
      <c r="E110" s="67"/>
      <c r="F110" s="67"/>
      <c r="G110" s="60"/>
      <c r="H110" s="19">
        <v>52</v>
      </c>
      <c r="I110" s="19">
        <v>299.85420173872876</v>
      </c>
      <c r="J110" s="67" t="s">
        <v>24</v>
      </c>
      <c r="K110" s="65"/>
      <c r="L110" s="65"/>
      <c r="M110" s="67"/>
      <c r="N110" s="65"/>
      <c r="O110" s="65"/>
      <c r="P110" s="67"/>
      <c r="Q110" s="65"/>
      <c r="R110" s="65"/>
    </row>
    <row r="111" spans="1:19" ht="17.5" x14ac:dyDescent="0.35">
      <c r="A111" s="1"/>
      <c r="B111" s="3"/>
      <c r="C111" s="3"/>
      <c r="D111" s="3"/>
      <c r="E111" s="67"/>
      <c r="F111" s="67"/>
      <c r="G111" s="60"/>
      <c r="H111" s="21">
        <v>51</v>
      </c>
      <c r="I111" s="21">
        <v>291.36352907468546</v>
      </c>
      <c r="J111" s="67" t="s">
        <v>25</v>
      </c>
      <c r="K111" s="65"/>
      <c r="L111" s="65"/>
      <c r="M111" s="67"/>
      <c r="N111" s="65"/>
      <c r="O111" s="65"/>
      <c r="P111" s="67"/>
      <c r="Q111" s="65"/>
      <c r="R111" s="65"/>
    </row>
    <row r="112" spans="1:19" ht="17.5" x14ac:dyDescent="0.35">
      <c r="A112" s="1"/>
      <c r="B112" s="3"/>
      <c r="C112" s="3"/>
      <c r="D112" s="3"/>
      <c r="E112" s="67"/>
      <c r="F112" s="67"/>
      <c r="G112" s="60"/>
      <c r="H112" s="21">
        <v>50</v>
      </c>
      <c r="I112" s="21">
        <v>282.94902552870485</v>
      </c>
      <c r="J112" s="67" t="s">
        <v>25</v>
      </c>
      <c r="K112" s="65"/>
      <c r="L112" s="65"/>
      <c r="M112" s="67"/>
      <c r="N112" s="65"/>
      <c r="O112" s="65"/>
      <c r="P112" s="67"/>
      <c r="Q112" s="65"/>
      <c r="R112" s="65"/>
    </row>
    <row r="113" spans="1:18" ht="17.5" x14ac:dyDescent="0.35">
      <c r="A113" s="1"/>
      <c r="B113" s="3"/>
      <c r="C113" s="3"/>
      <c r="D113" s="3"/>
      <c r="E113" s="67"/>
      <c r="F113" s="67"/>
      <c r="G113" s="60"/>
      <c r="H113" s="21">
        <v>49</v>
      </c>
      <c r="I113" s="21">
        <v>274.61154141229207</v>
      </c>
      <c r="J113" s="67" t="s">
        <v>25</v>
      </c>
      <c r="K113" s="65"/>
      <c r="L113" s="65"/>
      <c r="M113" s="67"/>
      <c r="N113" s="65"/>
      <c r="O113" s="65"/>
      <c r="P113" s="67"/>
      <c r="Q113" s="65"/>
      <c r="R113" s="65"/>
    </row>
    <row r="114" spans="1:18" ht="17.5" x14ac:dyDescent="0.35">
      <c r="A114" s="1"/>
      <c r="B114" s="3"/>
      <c r="C114" s="3"/>
      <c r="D114" s="3"/>
      <c r="E114" s="67"/>
      <c r="F114" s="67"/>
      <c r="G114" s="60"/>
      <c r="H114" s="21">
        <v>48</v>
      </c>
      <c r="I114" s="21">
        <v>266.35195436304923</v>
      </c>
      <c r="J114" s="67" t="s">
        <v>25</v>
      </c>
      <c r="K114" s="65"/>
      <c r="L114" s="65"/>
      <c r="M114" s="67"/>
      <c r="N114" s="65"/>
      <c r="O114" s="65"/>
      <c r="P114" s="67"/>
      <c r="Q114" s="65"/>
      <c r="R114" s="65"/>
    </row>
    <row r="115" spans="1:18" ht="17.5" x14ac:dyDescent="0.35">
      <c r="A115" s="1"/>
      <c r="B115" s="3"/>
      <c r="C115" s="3"/>
      <c r="D115" s="3"/>
      <c r="E115" s="67"/>
      <c r="F115" s="67"/>
      <c r="G115" s="60"/>
      <c r="H115" s="21">
        <v>47</v>
      </c>
      <c r="I115" s="21">
        <v>258.17117082034116</v>
      </c>
      <c r="J115" s="67" t="s">
        <v>25</v>
      </c>
      <c r="K115" s="65"/>
      <c r="L115" s="65"/>
      <c r="M115" s="67"/>
      <c r="N115" s="65"/>
      <c r="O115" s="65"/>
      <c r="P115" s="67"/>
      <c r="Q115" s="65"/>
      <c r="R115" s="65"/>
    </row>
    <row r="116" spans="1:18" ht="17.5" x14ac:dyDescent="0.35">
      <c r="A116" s="1"/>
      <c r="B116" s="3"/>
      <c r="C116" s="3"/>
      <c r="D116" s="3"/>
      <c r="E116" s="67"/>
      <c r="F116" s="67"/>
      <c r="G116" s="60"/>
      <c r="H116" s="21">
        <v>46</v>
      </c>
      <c r="I116" s="21">
        <v>250.07012761431631</v>
      </c>
      <c r="J116" s="67" t="s">
        <v>25</v>
      </c>
      <c r="K116" s="65"/>
      <c r="L116" s="65"/>
      <c r="M116" s="67"/>
      <c r="N116" s="65"/>
      <c r="O116" s="65"/>
      <c r="P116" s="67"/>
      <c r="Q116" s="61"/>
      <c r="R116" s="61"/>
    </row>
    <row r="117" spans="1:18" ht="17.5" x14ac:dyDescent="0.35">
      <c r="A117" s="1"/>
      <c r="B117" s="3"/>
      <c r="C117" s="3"/>
      <c r="D117" s="3"/>
      <c r="E117" s="67"/>
      <c r="F117" s="67"/>
      <c r="G117" s="60"/>
      <c r="H117" s="21">
        <v>45</v>
      </c>
      <c r="I117" s="21">
        <v>242.04979367969815</v>
      </c>
      <c r="J117" s="67" t="s">
        <v>25</v>
      </c>
      <c r="K117" s="65"/>
      <c r="L117" s="65"/>
      <c r="M117" s="67"/>
      <c r="N117" s="65"/>
      <c r="O117" s="65"/>
      <c r="P117" s="67"/>
      <c r="Q117" s="67"/>
      <c r="R117" s="67"/>
    </row>
    <row r="118" spans="1:18" ht="17.5" x14ac:dyDescent="0.35">
      <c r="A118" s="1"/>
      <c r="B118" s="3"/>
      <c r="C118" s="3"/>
      <c r="D118" s="3"/>
      <c r="E118" s="67"/>
      <c r="F118" s="67"/>
      <c r="G118" s="60"/>
      <c r="H118" s="21">
        <v>44</v>
      </c>
      <c r="I118" s="21">
        <v>234.1111719071842</v>
      </c>
      <c r="J118" s="67" t="s">
        <v>25</v>
      </c>
      <c r="K118" s="67"/>
      <c r="L118" s="67"/>
      <c r="M118" s="67"/>
      <c r="N118" s="65"/>
      <c r="O118" s="65"/>
      <c r="P118" s="67"/>
      <c r="Q118" s="67"/>
      <c r="R118" s="67"/>
    </row>
    <row r="119" spans="1:18" ht="17.5" x14ac:dyDescent="0.35">
      <c r="A119" s="1"/>
      <c r="B119" s="3"/>
      <c r="C119" s="3"/>
      <c r="D119" s="3"/>
      <c r="E119" s="67"/>
      <c r="F119" s="67"/>
      <c r="G119" s="60"/>
      <c r="H119" s="21">
        <v>43</v>
      </c>
      <c r="I119" s="21">
        <v>226.25530114694516</v>
      </c>
      <c r="J119" s="67" t="s">
        <v>25</v>
      </c>
      <c r="K119" s="67"/>
      <c r="L119" s="67"/>
      <c r="M119" s="67"/>
      <c r="N119" s="65"/>
      <c r="O119" s="65"/>
      <c r="P119" s="67"/>
      <c r="Q119" s="67"/>
      <c r="R119" s="67"/>
    </row>
    <row r="120" spans="1:18" ht="17.5" x14ac:dyDescent="0.35">
      <c r="A120" s="1"/>
      <c r="B120" s="3"/>
      <c r="C120" s="3"/>
      <c r="D120" s="3"/>
      <c r="E120" s="67"/>
      <c r="F120" s="67"/>
      <c r="G120" s="60"/>
      <c r="H120" s="21">
        <v>42</v>
      </c>
      <c r="I120" s="21">
        <v>218.48325838062422</v>
      </c>
      <c r="J120" s="67" t="s">
        <v>25</v>
      </c>
      <c r="K120" s="67"/>
      <c r="L120" s="67"/>
      <c r="M120" s="67"/>
      <c r="N120" s="65"/>
      <c r="O120" s="65"/>
      <c r="P120" s="67"/>
      <c r="Q120" s="67"/>
      <c r="R120" s="67"/>
    </row>
    <row r="121" spans="1:18" ht="17.5" x14ac:dyDescent="0.35">
      <c r="A121" s="1"/>
      <c r="B121" s="3"/>
      <c r="C121" s="3"/>
      <c r="D121" s="3"/>
      <c r="E121" s="67"/>
      <c r="F121" s="67"/>
      <c r="G121" s="60"/>
      <c r="H121" s="21">
        <v>41</v>
      </c>
      <c r="I121" s="21">
        <v>210.79616108043894</v>
      </c>
      <c r="J121" s="67" t="s">
        <v>25</v>
      </c>
      <c r="K121" s="67"/>
      <c r="L121" s="67"/>
      <c r="M121" s="67"/>
      <c r="N121" s="65"/>
      <c r="O121" s="65"/>
      <c r="P121" s="67"/>
      <c r="Q121" s="67"/>
      <c r="R121" s="67"/>
    </row>
    <row r="122" spans="1:18" ht="17.5" x14ac:dyDescent="0.35">
      <c r="A122" s="1"/>
      <c r="B122" s="3"/>
      <c r="C122" s="3"/>
      <c r="D122" s="3"/>
      <c r="E122" s="67"/>
      <c r="F122" s="67"/>
      <c r="G122" s="60"/>
      <c r="H122" s="21">
        <v>40</v>
      </c>
      <c r="I122" s="21">
        <v>203.19516977656707</v>
      </c>
      <c r="J122" s="67" t="s">
        <v>25</v>
      </c>
      <c r="K122" s="67"/>
      <c r="L122" s="67"/>
      <c r="M122" s="67"/>
      <c r="N122" s="65"/>
      <c r="O122" s="65"/>
      <c r="P122" s="67"/>
      <c r="Q122" s="67"/>
      <c r="R122" s="67"/>
    </row>
    <row r="123" spans="1:18" ht="17.5" x14ac:dyDescent="0.35">
      <c r="A123" s="1"/>
      <c r="B123" s="3"/>
      <c r="C123" s="3"/>
      <c r="D123" s="3"/>
      <c r="E123" s="67"/>
      <c r="F123" s="67"/>
      <c r="G123" s="60"/>
      <c r="H123" s="23">
        <v>39</v>
      </c>
      <c r="I123" s="23">
        <v>195.68149085698269</v>
      </c>
      <c r="J123" s="67" t="s">
        <v>25</v>
      </c>
      <c r="K123" s="67"/>
      <c r="L123" s="67"/>
      <c r="M123" s="67"/>
      <c r="N123" s="65"/>
      <c r="O123" s="65"/>
      <c r="P123" s="67"/>
      <c r="Q123" s="67"/>
      <c r="R123" s="67"/>
    </row>
    <row r="124" spans="1:18" ht="17.5" x14ac:dyDescent="0.35">
      <c r="A124" s="1"/>
      <c r="B124" s="3"/>
      <c r="C124" s="3"/>
      <c r="D124" s="3"/>
      <c r="E124" s="67"/>
      <c r="F124" s="67"/>
      <c r="G124" s="60"/>
      <c r="H124" s="23">
        <v>38</v>
      </c>
      <c r="I124" s="23">
        <v>188.25637962743585</v>
      </c>
      <c r="J124" s="67" t="s">
        <v>25</v>
      </c>
      <c r="K124" s="67"/>
      <c r="L124" s="67"/>
      <c r="M124" s="67"/>
      <c r="N124" s="65"/>
      <c r="O124" s="65"/>
      <c r="P124" s="67"/>
      <c r="Q124" s="67"/>
      <c r="R124" s="67"/>
    </row>
    <row r="125" spans="1:18" ht="17.5" x14ac:dyDescent="0.35">
      <c r="A125" s="1"/>
      <c r="B125" s="3"/>
      <c r="C125" s="3"/>
      <c r="D125" s="3"/>
      <c r="E125" s="67"/>
      <c r="F125" s="67"/>
      <c r="G125" s="60"/>
      <c r="H125" s="23">
        <v>37</v>
      </c>
      <c r="I125" s="23">
        <v>180.92114366338953</v>
      </c>
      <c r="J125" s="67" t="s">
        <v>25</v>
      </c>
      <c r="K125" s="67"/>
      <c r="L125" s="67"/>
      <c r="M125" s="67"/>
      <c r="N125" s="65"/>
      <c r="O125" s="65"/>
      <c r="P125" s="67"/>
      <c r="Q125" s="67"/>
      <c r="R125" s="67"/>
    </row>
    <row r="126" spans="1:18" ht="17.5" x14ac:dyDescent="0.35">
      <c r="A126" s="71"/>
      <c r="B126" s="3"/>
      <c r="C126" s="3"/>
      <c r="D126" s="3"/>
      <c r="E126" s="67"/>
      <c r="F126" s="67"/>
      <c r="G126" s="60"/>
      <c r="H126" s="23">
        <v>36</v>
      </c>
      <c r="I126" s="23">
        <v>173.67714649060943</v>
      </c>
      <c r="J126" s="67" t="s">
        <v>25</v>
      </c>
      <c r="K126" s="67"/>
      <c r="L126" s="67"/>
      <c r="M126" s="67"/>
      <c r="N126" s="65"/>
      <c r="O126" s="65"/>
      <c r="P126" s="67"/>
      <c r="Q126" s="67"/>
      <c r="R126" s="67"/>
    </row>
    <row r="127" spans="1:18" ht="17.5" x14ac:dyDescent="0.35">
      <c r="A127" s="71"/>
      <c r="B127" s="3"/>
      <c r="C127" s="3"/>
      <c r="D127" s="3"/>
      <c r="E127" s="67"/>
      <c r="F127" s="67"/>
      <c r="G127" s="60"/>
      <c r="H127" s="23">
        <v>35</v>
      </c>
      <c r="I127" s="23">
        <v>166.52581163689365</v>
      </c>
      <c r="J127" s="67" t="s">
        <v>25</v>
      </c>
      <c r="K127" s="67"/>
      <c r="L127" s="67"/>
      <c r="M127" s="67"/>
      <c r="N127" s="65"/>
      <c r="O127" s="65"/>
      <c r="P127" s="67"/>
      <c r="Q127" s="67"/>
      <c r="R127" s="67"/>
    </row>
    <row r="128" spans="1:18" ht="17.5" x14ac:dyDescent="0.35">
      <c r="A128" s="71"/>
      <c r="B128" s="3"/>
      <c r="C128" s="3"/>
      <c r="D128" s="3"/>
      <c r="E128" s="67"/>
      <c r="F128" s="67"/>
      <c r="G128" s="60"/>
      <c r="H128" s="23">
        <v>34</v>
      </c>
      <c r="I128" s="23">
        <v>159.46862710431697</v>
      </c>
      <c r="J128" s="67" t="s">
        <v>25</v>
      </c>
      <c r="K128" s="67"/>
      <c r="L128" s="67"/>
      <c r="M128" s="67"/>
      <c r="N128" s="65"/>
      <c r="O128" s="65"/>
      <c r="P128" s="67"/>
      <c r="Q128" s="67"/>
      <c r="R128" s="67"/>
    </row>
    <row r="129" spans="1:18" ht="17.5" x14ac:dyDescent="0.35">
      <c r="A129" s="71"/>
      <c r="B129" s="3"/>
      <c r="C129" s="3"/>
      <c r="D129" s="3"/>
      <c r="E129" s="67"/>
      <c r="F129" s="67"/>
      <c r="G129" s="60"/>
      <c r="H129" s="23">
        <v>33</v>
      </c>
      <c r="I129" s="23">
        <v>152.50715031962798</v>
      </c>
      <c r="J129" s="67" t="s">
        <v>25</v>
      </c>
      <c r="K129" s="67"/>
      <c r="L129" s="67"/>
      <c r="M129" s="67"/>
      <c r="N129" s="65"/>
      <c r="O129" s="65"/>
      <c r="P129" s="67"/>
      <c r="Q129" s="67"/>
      <c r="R129" s="67"/>
    </row>
    <row r="130" spans="1:18" ht="17.5" x14ac:dyDescent="0.35">
      <c r="A130" s="71"/>
      <c r="B130" s="3"/>
      <c r="C130" s="3"/>
      <c r="D130" s="3"/>
      <c r="E130" s="67"/>
      <c r="F130" s="67"/>
      <c r="G130" s="60"/>
      <c r="H130" s="23">
        <v>32</v>
      </c>
      <c r="I130" s="23">
        <v>145.643013630372</v>
      </c>
      <c r="J130" s="67" t="s">
        <v>25</v>
      </c>
      <c r="K130" s="67"/>
      <c r="L130" s="67"/>
      <c r="M130" s="67"/>
      <c r="N130" s="65"/>
      <c r="O130" s="65"/>
      <c r="P130" s="67"/>
      <c r="Q130" s="67"/>
      <c r="R130" s="67"/>
    </row>
    <row r="131" spans="1:18" ht="17.5" x14ac:dyDescent="0.35">
      <c r="A131" s="71"/>
      <c r="B131" s="3"/>
      <c r="C131" s="3"/>
      <c r="D131" s="3"/>
      <c r="E131" s="67"/>
      <c r="F131" s="67"/>
      <c r="G131" s="60"/>
      <c r="H131" s="23">
        <v>31</v>
      </c>
      <c r="I131" s="23">
        <v>138.87793042633567</v>
      </c>
      <c r="J131" s="67" t="s">
        <v>25</v>
      </c>
      <c r="K131" s="67"/>
      <c r="L131" s="67"/>
      <c r="M131" s="67"/>
      <c r="N131" s="65"/>
      <c r="O131" s="65"/>
      <c r="P131" s="67"/>
      <c r="Q131" s="67"/>
      <c r="R131" s="67"/>
    </row>
    <row r="132" spans="1:18" ht="17.5" x14ac:dyDescent="0.35">
      <c r="A132" s="71"/>
      <c r="B132" s="3"/>
      <c r="C132" s="3"/>
      <c r="D132" s="3"/>
      <c r="E132" s="67"/>
      <c r="F132" s="67"/>
      <c r="G132" s="60"/>
      <c r="H132" s="23">
        <v>30</v>
      </c>
      <c r="I132" s="23">
        <v>132.21370198054618</v>
      </c>
      <c r="J132" s="67" t="s">
        <v>25</v>
      </c>
      <c r="K132" s="67"/>
      <c r="L132" s="67"/>
      <c r="M132" s="67"/>
      <c r="N132" s="65"/>
      <c r="O132" s="61"/>
      <c r="P132" s="67"/>
      <c r="Q132" s="67"/>
      <c r="R132" s="67"/>
    </row>
    <row r="133" spans="1:18" ht="17.5" x14ac:dyDescent="0.35">
      <c r="A133" s="71"/>
      <c r="B133" s="3"/>
      <c r="C133" s="3"/>
      <c r="D133" s="3"/>
      <c r="E133" s="67"/>
      <c r="F133" s="67"/>
      <c r="G133" s="60"/>
      <c r="H133" s="23">
        <v>29</v>
      </c>
      <c r="I133" s="23">
        <v>125.65222512197492</v>
      </c>
      <c r="J133" s="67" t="s">
        <v>25</v>
      </c>
      <c r="K133" s="67"/>
      <c r="L133" s="67"/>
      <c r="M133" s="67"/>
      <c r="N133" s="67"/>
      <c r="O133" s="67"/>
      <c r="P133" s="67"/>
      <c r="Q133" s="67"/>
      <c r="R133" s="67"/>
    </row>
    <row r="134" spans="1:18" ht="17.5" x14ac:dyDescent="0.35">
      <c r="A134" s="71"/>
      <c r="B134" s="3"/>
      <c r="C134" s="3"/>
      <c r="D134" s="3"/>
      <c r="E134" s="67"/>
      <c r="F134" s="67"/>
      <c r="G134" s="60"/>
      <c r="H134" s="23">
        <v>28</v>
      </c>
      <c r="I134" s="23">
        <v>119.19550087418018</v>
      </c>
      <c r="J134" s="67" t="s">
        <v>25</v>
      </c>
      <c r="K134" s="67"/>
      <c r="L134" s="67"/>
      <c r="M134" s="67"/>
      <c r="N134" s="67"/>
      <c r="O134" s="67"/>
      <c r="P134" s="67"/>
      <c r="Q134" s="67"/>
      <c r="R134" s="67"/>
    </row>
    <row r="135" spans="1:18" ht="17.5" x14ac:dyDescent="0.35">
      <c r="A135" s="71"/>
      <c r="B135" s="3"/>
      <c r="C135" s="3"/>
      <c r="D135" s="3"/>
      <c r="E135" s="67"/>
      <c r="F135" s="67"/>
      <c r="G135" s="60"/>
      <c r="H135" s="23">
        <v>27</v>
      </c>
      <c r="I135" s="23">
        <v>112.84564422152921</v>
      </c>
      <c r="J135" s="67" t="s">
        <v>25</v>
      </c>
      <c r="K135" s="67"/>
      <c r="L135" s="67"/>
      <c r="M135" s="67"/>
      <c r="N135" s="67"/>
      <c r="O135" s="67"/>
      <c r="P135" s="67"/>
      <c r="Q135" s="67"/>
      <c r="R135" s="67"/>
    </row>
    <row r="136" spans="1:18" ht="17.5" x14ac:dyDescent="0.35">
      <c r="A136" s="71"/>
      <c r="B136" s="3"/>
      <c r="C136" s="3"/>
      <c r="D136" s="3"/>
      <c r="E136" s="67"/>
      <c r="F136" s="67"/>
      <c r="G136" s="60"/>
      <c r="H136" s="23">
        <v>26</v>
      </c>
      <c r="I136" s="23">
        <v>106.60489519890758</v>
      </c>
      <c r="J136" s="67" t="s">
        <v>25</v>
      </c>
      <c r="K136" s="67"/>
      <c r="L136" s="67"/>
      <c r="M136" s="67"/>
      <c r="N136" s="67"/>
      <c r="O136" s="67"/>
      <c r="P136" s="67"/>
      <c r="Q136" s="67"/>
      <c r="R136" s="67"/>
    </row>
    <row r="137" spans="1:18" ht="17.5" x14ac:dyDescent="0.35">
      <c r="A137" s="71"/>
      <c r="B137" s="3"/>
      <c r="C137" s="3"/>
      <c r="D137" s="3"/>
      <c r="E137" s="67"/>
      <c r="F137" s="67"/>
      <c r="G137" s="60"/>
      <c r="H137" s="23">
        <v>25</v>
      </c>
      <c r="I137" s="23">
        <v>100.47563154400073</v>
      </c>
      <c r="J137" s="67" t="s">
        <v>25</v>
      </c>
      <c r="K137" s="67"/>
      <c r="L137" s="67"/>
      <c r="M137" s="67"/>
      <c r="N137" s="67"/>
      <c r="O137" s="67"/>
      <c r="P137" s="67"/>
      <c r="Q137" s="67"/>
      <c r="R137" s="67"/>
    </row>
    <row r="138" spans="1:18" ht="18.5" x14ac:dyDescent="0.4">
      <c r="A138" s="71"/>
      <c r="B138" s="3"/>
      <c r="C138" s="3"/>
      <c r="D138" s="3"/>
      <c r="E138" s="67"/>
      <c r="F138" s="67"/>
      <c r="G138" s="60"/>
      <c r="H138" s="72">
        <v>24</v>
      </c>
      <c r="I138" s="72">
        <v>94.460383206118152</v>
      </c>
      <c r="J138" s="67" t="s">
        <v>26</v>
      </c>
      <c r="K138" s="67"/>
      <c r="L138" s="67"/>
      <c r="M138" s="67"/>
      <c r="N138" s="67"/>
      <c r="O138" s="67"/>
      <c r="P138" s="67"/>
      <c r="Q138" s="67"/>
      <c r="R138" s="67"/>
    </row>
    <row r="139" spans="1:18" ht="18.5" x14ac:dyDescent="0.4">
      <c r="A139" s="71"/>
      <c r="B139" s="3"/>
      <c r="C139" s="3"/>
      <c r="D139" s="3"/>
      <c r="E139" s="67"/>
      <c r="F139" s="67"/>
      <c r="G139" s="60"/>
      <c r="H139" s="72">
        <v>23</v>
      </c>
      <c r="I139" s="72">
        <v>88.561849075925849</v>
      </c>
      <c r="J139" s="67" t="s">
        <v>26</v>
      </c>
      <c r="K139" s="67"/>
      <c r="L139" s="67"/>
      <c r="M139" s="67"/>
      <c r="N139" s="67"/>
      <c r="O139" s="67"/>
      <c r="P139" s="67"/>
      <c r="Q139" s="67"/>
      <c r="R139" s="67"/>
    </row>
    <row r="140" spans="1:18" ht="18.5" x14ac:dyDescent="0.4">
      <c r="A140" s="71"/>
      <c r="B140" s="3"/>
      <c r="C140" s="3"/>
      <c r="D140" s="3"/>
      <c r="E140" s="67"/>
      <c r="F140" s="67"/>
      <c r="G140" s="60"/>
      <c r="H140" s="72">
        <v>22</v>
      </c>
      <c r="I140" s="72">
        <v>82.782916391655462</v>
      </c>
      <c r="J140" s="67" t="s">
        <v>26</v>
      </c>
      <c r="K140" s="67"/>
      <c r="L140" s="67"/>
      <c r="M140" s="67"/>
      <c r="N140" s="67"/>
      <c r="O140" s="67"/>
      <c r="P140" s="67"/>
      <c r="Q140" s="67"/>
      <c r="R140" s="67"/>
    </row>
    <row r="141" spans="1:18" ht="18.5" x14ac:dyDescent="0.4">
      <c r="A141" s="71"/>
      <c r="B141" s="3"/>
      <c r="C141" s="3"/>
      <c r="D141" s="3"/>
      <c r="E141" s="67"/>
      <c r="F141" s="67"/>
      <c r="G141" s="60"/>
      <c r="H141" s="72">
        <v>21</v>
      </c>
      <c r="I141" s="72">
        <v>77.12668339678153</v>
      </c>
      <c r="J141" s="67" t="s">
        <v>26</v>
      </c>
      <c r="K141" s="67"/>
      <c r="L141" s="67"/>
      <c r="M141" s="67"/>
      <c r="N141" s="67"/>
      <c r="O141" s="67"/>
      <c r="P141" s="67"/>
      <c r="Q141" s="67"/>
      <c r="R141" s="67"/>
    </row>
    <row r="142" spans="1:18" ht="18.5" x14ac:dyDescent="0.4">
      <c r="A142" s="71"/>
      <c r="B142" s="3"/>
      <c r="C142" s="3"/>
      <c r="D142" s="3"/>
      <c r="E142" s="67"/>
      <c r="F142" s="67"/>
      <c r="G142" s="60"/>
      <c r="H142" s="72">
        <v>20</v>
      </c>
      <c r="I142" s="72">
        <v>71.596485982387307</v>
      </c>
      <c r="J142" s="67" t="s">
        <v>26</v>
      </c>
      <c r="K142" s="67"/>
      <c r="L142" s="67"/>
      <c r="M142" s="67"/>
      <c r="N142" s="67"/>
      <c r="O142" s="67"/>
      <c r="P142" s="67"/>
      <c r="Q142" s="67"/>
      <c r="R142" s="67"/>
    </row>
    <row r="143" spans="1:18" ht="18.5" x14ac:dyDescent="0.4">
      <c r="A143" s="71"/>
      <c r="B143" s="3"/>
      <c r="C143" s="3"/>
      <c r="D143" s="3"/>
      <c r="E143" s="67"/>
      <c r="F143" s="67"/>
      <c r="G143" s="60"/>
      <c r="H143" s="72">
        <v>19</v>
      </c>
      <c r="I143" s="72">
        <v>66.19592925976076</v>
      </c>
      <c r="J143" s="67" t="s">
        <v>26</v>
      </c>
      <c r="K143" s="67"/>
      <c r="L143" s="67"/>
      <c r="M143" s="67"/>
      <c r="N143" s="67"/>
      <c r="O143" s="67"/>
      <c r="P143" s="67"/>
      <c r="Q143" s="67"/>
      <c r="R143" s="67"/>
    </row>
    <row r="144" spans="1:18" ht="18.5" x14ac:dyDescent="0.4">
      <c r="A144" s="71"/>
      <c r="B144" s="3"/>
      <c r="C144" s="3"/>
      <c r="D144" s="3"/>
      <c r="E144" s="67"/>
      <c r="F144" s="67"/>
      <c r="G144" s="60"/>
      <c r="H144" s="72">
        <v>18</v>
      </c>
      <c r="I144" s="72">
        <v>60.928925297694235</v>
      </c>
      <c r="J144" s="67" t="s">
        <v>26</v>
      </c>
      <c r="K144" s="67"/>
      <c r="L144" s="67"/>
      <c r="M144" s="67"/>
      <c r="N144" s="67"/>
      <c r="O144" s="67"/>
      <c r="P144" s="67"/>
      <c r="Q144" s="67"/>
      <c r="R144" s="67"/>
    </row>
    <row r="145" spans="1:18" ht="18.5" x14ac:dyDescent="0.4">
      <c r="A145" s="71"/>
      <c r="B145" s="3"/>
      <c r="C145" s="3"/>
      <c r="D145" s="3"/>
      <c r="E145" s="67"/>
      <c r="F145" s="67"/>
      <c r="G145" s="60"/>
      <c r="H145" s="72">
        <v>17</v>
      </c>
      <c r="I145" s="72">
        <v>55.799738658233181</v>
      </c>
      <c r="J145" s="67" t="s">
        <v>26</v>
      </c>
      <c r="K145" s="67"/>
      <c r="L145" s="67"/>
      <c r="M145" s="67"/>
      <c r="N145" s="67"/>
      <c r="O145" s="67"/>
      <c r="P145" s="67"/>
      <c r="Q145" s="67"/>
      <c r="R145" s="67"/>
    </row>
    <row r="146" spans="1:18" ht="18.5" x14ac:dyDescent="0.4">
      <c r="A146" s="71"/>
      <c r="B146" s="3"/>
      <c r="C146" s="3"/>
      <c r="D146" s="3"/>
      <c r="E146" s="67"/>
      <c r="F146" s="67"/>
      <c r="G146" s="60"/>
      <c r="H146" s="72">
        <v>16</v>
      </c>
      <c r="I146" s="72">
        <v>50.813041925867452</v>
      </c>
      <c r="J146" s="67" t="s">
        <v>26</v>
      </c>
      <c r="K146" s="67"/>
      <c r="L146" s="67"/>
      <c r="M146" s="67"/>
      <c r="N146" s="67"/>
      <c r="O146" s="67"/>
      <c r="P146" s="67"/>
      <c r="Q146" s="67"/>
      <c r="R146" s="67"/>
    </row>
    <row r="147" spans="1:18" ht="18.5" x14ac:dyDescent="0.4">
      <c r="A147" s="71"/>
      <c r="B147" s="3"/>
      <c r="C147" s="3"/>
      <c r="D147" s="3"/>
      <c r="E147" s="67"/>
      <c r="F147" s="67"/>
      <c r="G147" s="60"/>
      <c r="H147" s="72">
        <v>15</v>
      </c>
      <c r="I147" s="72">
        <v>45.973984229179528</v>
      </c>
      <c r="J147" s="67" t="s">
        <v>26</v>
      </c>
      <c r="K147" s="67"/>
      <c r="L147" s="67"/>
      <c r="M147" s="67"/>
      <c r="N147" s="67"/>
      <c r="O147" s="67"/>
      <c r="P147" s="67"/>
      <c r="Q147" s="67"/>
      <c r="R147" s="67"/>
    </row>
    <row r="148" spans="1:18" ht="18.5" x14ac:dyDescent="0.4">
      <c r="A148" s="71"/>
      <c r="B148" s="3"/>
      <c r="C148" s="3"/>
      <c r="D148" s="3"/>
      <c r="E148" s="67"/>
      <c r="F148" s="67"/>
      <c r="G148" s="60"/>
      <c r="H148" s="72">
        <v>14</v>
      </c>
      <c r="I148" s="72">
        <v>41.28827693052034</v>
      </c>
      <c r="J148" s="67" t="s">
        <v>26</v>
      </c>
      <c r="K148" s="67"/>
      <c r="L148" s="67"/>
      <c r="M148" s="67"/>
      <c r="N148" s="67"/>
      <c r="O148" s="67"/>
      <c r="P148" s="67"/>
      <c r="Q148" s="67"/>
      <c r="R148" s="67"/>
    </row>
    <row r="149" spans="1:18" ht="18.5" x14ac:dyDescent="0.4">
      <c r="A149" s="71"/>
      <c r="B149" s="3"/>
      <c r="C149" s="3"/>
      <c r="D149" s="3"/>
      <c r="E149" s="67"/>
      <c r="F149" s="67"/>
      <c r="G149" s="60"/>
      <c r="H149" s="72">
        <v>13</v>
      </c>
      <c r="I149" s="72">
        <v>36.762302422712082</v>
      </c>
      <c r="J149" s="67" t="s">
        <v>26</v>
      </c>
      <c r="K149" s="67"/>
      <c r="L149" s="67"/>
      <c r="M149" s="67"/>
      <c r="N149" s="67"/>
      <c r="O149" s="67"/>
      <c r="P149" s="67"/>
      <c r="Q149" s="67"/>
      <c r="R149" s="67"/>
    </row>
    <row r="150" spans="1:18" ht="18.5" x14ac:dyDescent="0.4">
      <c r="A150" s="71"/>
      <c r="B150" s="3"/>
      <c r="C150" s="3"/>
      <c r="D150" s="3"/>
      <c r="E150" s="67"/>
      <c r="F150" s="67"/>
      <c r="G150" s="60"/>
      <c r="H150" s="72">
        <v>12</v>
      </c>
      <c r="I150" s="72">
        <v>32.403254687859338</v>
      </c>
      <c r="J150" s="67" t="s">
        <v>26</v>
      </c>
      <c r="K150" s="67"/>
      <c r="L150" s="67"/>
      <c r="M150" s="67"/>
      <c r="N150" s="67"/>
      <c r="O150" s="67"/>
      <c r="P150" s="67"/>
      <c r="Q150" s="67"/>
      <c r="R150" s="67"/>
    </row>
    <row r="151" spans="1:18" ht="18.5" x14ac:dyDescent="0.4">
      <c r="A151" s="71"/>
      <c r="B151" s="3"/>
      <c r="C151" s="3"/>
      <c r="D151" s="3"/>
      <c r="E151" s="67"/>
      <c r="F151" s="67"/>
      <c r="G151" s="60"/>
      <c r="H151" s="72">
        <v>11</v>
      </c>
      <c r="I151" s="72">
        <v>28.219324589680031</v>
      </c>
      <c r="J151" s="67" t="s">
        <v>26</v>
      </c>
      <c r="K151" s="67"/>
      <c r="L151" s="67"/>
      <c r="M151" s="67"/>
      <c r="N151" s="67"/>
      <c r="O151" s="67"/>
      <c r="P151" s="67"/>
      <c r="Q151" s="67"/>
      <c r="R151" s="67"/>
    </row>
    <row r="152" spans="1:18" ht="18.5" x14ac:dyDescent="0.4">
      <c r="A152" s="71"/>
      <c r="B152" s="3"/>
      <c r="C152" s="3"/>
      <c r="D152" s="3"/>
      <c r="E152" s="67"/>
      <c r="F152" s="67"/>
      <c r="G152" s="60"/>
      <c r="H152" s="72">
        <v>10</v>
      </c>
      <c r="I152" s="72">
        <v>24.219949983933031</v>
      </c>
      <c r="J152" s="67" t="s">
        <v>26</v>
      </c>
      <c r="K152" s="67"/>
      <c r="L152" s="67"/>
      <c r="M152" s="67"/>
      <c r="N152" s="67"/>
      <c r="O152" s="67"/>
      <c r="P152" s="67"/>
      <c r="Q152" s="67"/>
      <c r="R152" s="67"/>
    </row>
    <row r="153" spans="1:18" ht="18.5" x14ac:dyDescent="0.4">
      <c r="A153" s="71"/>
      <c r="B153" s="3"/>
      <c r="C153" s="3"/>
      <c r="D153" s="3"/>
      <c r="E153" s="67"/>
      <c r="F153" s="67"/>
      <c r="G153" s="60"/>
      <c r="H153" s="72">
        <v>9</v>
      </c>
      <c r="I153" s="72">
        <v>20.416162965484229</v>
      </c>
      <c r="J153" s="67" t="s">
        <v>26</v>
      </c>
      <c r="K153" s="67"/>
      <c r="L153" s="67"/>
      <c r="M153" s="67"/>
      <c r="N153" s="67"/>
      <c r="O153" s="67"/>
      <c r="P153" s="67"/>
      <c r="Q153" s="67"/>
      <c r="R153" s="67"/>
    </row>
    <row r="154" spans="1:18" ht="18.5" x14ac:dyDescent="0.4">
      <c r="A154" s="71"/>
      <c r="B154" s="3"/>
      <c r="C154" s="3"/>
      <c r="D154" s="3"/>
      <c r="E154" s="67"/>
      <c r="F154" s="67"/>
      <c r="G154" s="60"/>
      <c r="H154" s="72">
        <v>8</v>
      </c>
      <c r="I154" s="72">
        <v>16.821088714132177</v>
      </c>
      <c r="J154" s="67" t="s">
        <v>26</v>
      </c>
      <c r="K154" s="67"/>
      <c r="L154" s="67"/>
      <c r="M154" s="67"/>
      <c r="N154" s="67"/>
      <c r="O154" s="67"/>
      <c r="P154" s="67"/>
      <c r="Q154" s="67"/>
      <c r="R154" s="67"/>
    </row>
    <row r="155" spans="1:18" ht="18.5" x14ac:dyDescent="0.4">
      <c r="A155" s="71"/>
      <c r="B155" s="3"/>
      <c r="C155" s="3"/>
      <c r="D155" s="3"/>
      <c r="E155" s="67"/>
      <c r="F155" s="67"/>
      <c r="G155" s="60"/>
      <c r="H155" s="72">
        <v>7</v>
      </c>
      <c r="I155" s="72">
        <v>13.450693055132495</v>
      </c>
      <c r="J155" s="67" t="s">
        <v>26</v>
      </c>
      <c r="K155" s="67"/>
      <c r="L155" s="67"/>
      <c r="M155" s="67"/>
      <c r="N155" s="67"/>
      <c r="O155" s="67"/>
      <c r="P155" s="67"/>
      <c r="Q155" s="67"/>
      <c r="R155" s="67"/>
    </row>
    <row r="156" spans="1:18" ht="18.5" x14ac:dyDescent="0.4">
      <c r="A156" s="71"/>
      <c r="B156" s="3"/>
      <c r="C156" s="3"/>
      <c r="D156" s="3"/>
      <c r="E156" s="67"/>
      <c r="F156" s="67"/>
      <c r="G156" s="60"/>
      <c r="H156" s="72">
        <v>6</v>
      </c>
      <c r="I156" s="72">
        <v>10.324964658482255</v>
      </c>
      <c r="J156" s="67" t="s">
        <v>26</v>
      </c>
      <c r="K156" s="67"/>
      <c r="L156" s="67"/>
      <c r="M156" s="67"/>
      <c r="N156" s="67"/>
      <c r="O156" s="67"/>
      <c r="P156" s="67"/>
      <c r="Q156" s="67"/>
      <c r="R156" s="67"/>
    </row>
    <row r="157" spans="1:18" ht="18.5" x14ac:dyDescent="0.4">
      <c r="A157" s="71"/>
      <c r="B157" s="3"/>
      <c r="C157" s="3"/>
      <c r="D157" s="3"/>
      <c r="E157" s="67"/>
      <c r="F157" s="67"/>
      <c r="G157" s="60"/>
      <c r="H157" s="72">
        <v>5</v>
      </c>
      <c r="I157" s="72">
        <v>7.4699222658762103</v>
      </c>
      <c r="J157" s="67" t="s">
        <v>26</v>
      </c>
      <c r="K157" s="67"/>
      <c r="L157" s="67"/>
      <c r="M157" s="67"/>
      <c r="N157" s="67"/>
      <c r="O157" s="67"/>
      <c r="P157" s="67"/>
      <c r="Q157" s="67"/>
      <c r="R157" s="67"/>
    </row>
    <row r="158" spans="1:18" ht="18.5" x14ac:dyDescent="0.4">
      <c r="A158" s="71"/>
      <c r="B158" s="3"/>
      <c r="C158" s="3"/>
      <c r="D158" s="3"/>
      <c r="E158" s="67"/>
      <c r="F158" s="67"/>
      <c r="G158" s="60"/>
      <c r="H158" s="72">
        <v>4</v>
      </c>
      <c r="I158" s="72">
        <v>4.9213768382367382</v>
      </c>
      <c r="J158" s="67" t="s">
        <v>26</v>
      </c>
      <c r="K158" s="67"/>
      <c r="L158" s="67"/>
      <c r="M158" s="67"/>
      <c r="N158" s="67"/>
      <c r="O158" s="67"/>
      <c r="P158" s="67"/>
      <c r="Q158" s="67"/>
      <c r="R158" s="67"/>
    </row>
    <row r="159" spans="1:18" ht="18.5" x14ac:dyDescent="0.4">
      <c r="A159" s="71"/>
      <c r="B159" s="3"/>
      <c r="C159" s="3"/>
      <c r="D159" s="3"/>
      <c r="E159" s="67"/>
      <c r="F159" s="67"/>
      <c r="G159" s="60"/>
      <c r="H159" s="72">
        <v>3</v>
      </c>
      <c r="I159" s="72">
        <v>2.7331158529920043</v>
      </c>
      <c r="J159" s="67" t="s">
        <v>26</v>
      </c>
      <c r="K159" s="67"/>
      <c r="L159" s="67"/>
      <c r="M159" s="67"/>
      <c r="N159" s="67"/>
      <c r="O159" s="67"/>
      <c r="P159" s="67"/>
      <c r="Q159" s="67"/>
      <c r="R159" s="67"/>
    </row>
    <row r="160" spans="1:18" ht="18.5" x14ac:dyDescent="0.4">
      <c r="A160" s="71"/>
      <c r="B160" s="3"/>
      <c r="C160" s="3"/>
      <c r="D160" s="3"/>
      <c r="E160" s="67"/>
      <c r="F160" s="67"/>
      <c r="G160" s="60"/>
      <c r="H160" s="72">
        <v>2</v>
      </c>
      <c r="I160" s="72">
        <v>1</v>
      </c>
      <c r="J160" s="67" t="s">
        <v>26</v>
      </c>
      <c r="K160" s="67"/>
      <c r="L160" s="67"/>
      <c r="M160" s="67"/>
      <c r="N160" s="67"/>
      <c r="O160" s="67"/>
      <c r="P160" s="67"/>
      <c r="Q160" s="67"/>
      <c r="R160" s="67"/>
    </row>
    <row r="161" spans="1:18" ht="18.5" x14ac:dyDescent="0.4">
      <c r="A161" s="71"/>
      <c r="B161" s="3"/>
      <c r="C161" s="3"/>
      <c r="D161" s="3"/>
      <c r="E161" s="67"/>
      <c r="F161" s="67"/>
      <c r="G161" s="60"/>
      <c r="H161" s="72">
        <v>1</v>
      </c>
      <c r="I161" s="72">
        <v>0</v>
      </c>
      <c r="J161" s="67" t="s">
        <v>26</v>
      </c>
      <c r="K161" s="67"/>
      <c r="L161" s="67"/>
      <c r="M161" s="67"/>
      <c r="N161" s="67"/>
      <c r="O161" s="67"/>
      <c r="P161" s="67"/>
      <c r="Q161" s="67"/>
      <c r="R161" s="67"/>
    </row>
    <row r="162" spans="1:18" ht="17.5" x14ac:dyDescent="0.35">
      <c r="A162" s="71"/>
      <c r="B162" s="3"/>
      <c r="C162" s="3"/>
      <c r="D162" s="3"/>
      <c r="E162" s="67"/>
      <c r="F162" s="67"/>
      <c r="G162" s="60"/>
      <c r="H162" s="73">
        <v>0</v>
      </c>
      <c r="I162" s="73">
        <v>0</v>
      </c>
      <c r="J162" s="67" t="s">
        <v>26</v>
      </c>
      <c r="K162" s="67"/>
      <c r="L162" s="67"/>
      <c r="M162" s="67"/>
      <c r="N162" s="67"/>
      <c r="O162" s="67"/>
      <c r="P162" s="67"/>
      <c r="Q162" s="67"/>
      <c r="R162" s="67"/>
    </row>
  </sheetData>
  <sheetProtection algorithmName="SHA-512" hashValue="QuHkMOFYXRshQACebgUREq6eKZb6VscxtF5ZLu/y0W3ldsI0XIvsVxqQapMib3GnT9Wa4K3J892rFWYDBGlOng==" saltValue="ZVLp5doTxMbq5cTFUTa5kA==" spinCount="100000" sheet="1" objects="1" scenarios="1"/>
  <mergeCells count="8">
    <mergeCell ref="A14:A23"/>
    <mergeCell ref="A34:A43"/>
    <mergeCell ref="E1:R1"/>
    <mergeCell ref="E2:F2"/>
    <mergeCell ref="H2:I2"/>
    <mergeCell ref="K2:L2"/>
    <mergeCell ref="N2:O2"/>
    <mergeCell ref="Q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Female Results - Overall Rank</vt:lpstr>
      <vt:lpstr>Female Results - Events</vt:lpstr>
      <vt:lpstr>Female Scoresheet</vt:lpstr>
      <vt:lpstr>FEMALE ECI 1000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Omari Jinaki</dc:creator>
  <cp:lastModifiedBy>Omari Jinaki</cp:lastModifiedBy>
  <dcterms:created xsi:type="dcterms:W3CDTF">2015-06-05T18:17:20Z</dcterms:created>
  <dcterms:modified xsi:type="dcterms:W3CDTF">2024-08-13T04:28:22Z</dcterms:modified>
</cp:coreProperties>
</file>